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G:\0：守・活動資料\７.森林ﾎﾞﾗﾝﾃｨｱ\森林インストラクタ－\ＦＩＴ\00会計資料\事業部会\2022年度\"/>
    </mc:Choice>
  </mc:AlternateContent>
  <xr:revisionPtr revIDLastSave="0" documentId="13_ncr:1_{32D48B55-B650-4464-99C8-A60F29A7C67C}" xr6:coauthVersionLast="47" xr6:coauthVersionMax="47" xr10:uidLastSave="{00000000-0000-0000-0000-000000000000}"/>
  <bookViews>
    <workbookView xWindow="-120" yWindow="-120" windowWidth="29040" windowHeight="15840" xr2:uid="{00000000-000D-0000-FFFF-FFFF00000000}"/>
  </bookViews>
  <sheets>
    <sheet name="会計簿" sheetId="1" r:id="rId1"/>
    <sheet name="事業部収支" sheetId="2" r:id="rId2"/>
    <sheet name="活動実績" sheetId="3" r:id="rId3"/>
  </sheets>
  <definedNames>
    <definedName name="__xlnm.Print_Area" localSheetId="1">事業部収支!$A$1:$G$37</definedName>
    <definedName name="_xlnm.Print_Area" localSheetId="2">活動実績!$A$1:$N$63</definedName>
    <definedName name="_xlnm.Print_Area" localSheetId="1">事業部収支!$A$1:$G$37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64" i="1" l="1"/>
  <c r="H62" i="1"/>
  <c r="H61" i="1"/>
  <c r="H60" i="1"/>
  <c r="H57" i="1"/>
  <c r="H63" i="1"/>
  <c r="T64" i="1" l="1"/>
  <c r="F11" i="2" s="1"/>
  <c r="H11" i="2" s="1"/>
  <c r="H54" i="1"/>
  <c r="H55" i="1"/>
  <c r="H56" i="1"/>
  <c r="H58" i="1"/>
  <c r="H59" i="1"/>
  <c r="H53" i="1"/>
  <c r="H52" i="1"/>
  <c r="H51" i="1"/>
  <c r="S64" i="1"/>
  <c r="F10" i="2" s="1"/>
  <c r="H10" i="2" s="1"/>
  <c r="H50" i="1"/>
  <c r="H49" i="1"/>
  <c r="H48" i="1"/>
  <c r="H47" i="1"/>
  <c r="H46" i="1"/>
  <c r="H45" i="1"/>
  <c r="H44" i="1"/>
  <c r="P64" i="1"/>
  <c r="F8" i="2" s="1"/>
  <c r="H8" i="2" s="1"/>
  <c r="W64" i="1"/>
  <c r="F16" i="2" s="1"/>
  <c r="F64" i="1"/>
  <c r="C15" i="2" s="1"/>
  <c r="C17" i="2" s="1"/>
  <c r="C6" i="2"/>
  <c r="C12" i="2"/>
  <c r="C14" i="2"/>
  <c r="E64" i="1"/>
  <c r="G64" i="1"/>
  <c r="G65" i="1" s="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F22" i="2"/>
  <c r="V64" i="1"/>
  <c r="F15" i="2" s="1"/>
  <c r="K64" i="1"/>
  <c r="F4" i="2" s="1"/>
  <c r="H4" i="2" s="1"/>
  <c r="L64" i="1"/>
  <c r="F5" i="2" s="1"/>
  <c r="H5" i="2" s="1"/>
  <c r="M64" i="1"/>
  <c r="F7" i="2" s="1"/>
  <c r="H7" i="2" s="1"/>
  <c r="N64" i="1"/>
  <c r="O64" i="1"/>
  <c r="Q64" i="1"/>
  <c r="R64" i="1"/>
  <c r="F9" i="2" s="1"/>
  <c r="H9" i="2" s="1"/>
  <c r="F13" i="2"/>
  <c r="C19" i="2" l="1"/>
  <c r="F65" i="1"/>
  <c r="K65" i="1"/>
  <c r="M65" i="1"/>
  <c r="F17" i="2"/>
  <c r="V65" i="1"/>
  <c r="F6" i="2"/>
  <c r="H6" i="2" s="1"/>
  <c r="H13" i="2" s="1"/>
  <c r="H12" i="2"/>
  <c r="F12" i="2"/>
  <c r="H64" i="1"/>
  <c r="H65" i="1" s="1"/>
  <c r="H67" i="1" s="1"/>
  <c r="U66" i="1" l="1"/>
  <c r="W66" i="1" s="1"/>
  <c r="W67" i="1" s="1"/>
  <c r="F14" i="2"/>
  <c r="H14" i="2" s="1"/>
  <c r="F19" i="2" l="1"/>
  <c r="F20" i="2" s="1"/>
  <c r="F23" i="2" s="1"/>
</calcChain>
</file>

<file path=xl/sharedStrings.xml><?xml version="1.0" encoding="utf-8"?>
<sst xmlns="http://schemas.openxmlformats.org/spreadsheetml/2006/main" count="431" uniqueCount="371">
  <si>
    <t>日付</t>
  </si>
  <si>
    <t>交通通信経費</t>
  </si>
  <si>
    <t>一般経費</t>
  </si>
  <si>
    <t>会場費</t>
  </si>
  <si>
    <t>保険料</t>
  </si>
  <si>
    <t>活動促進費</t>
  </si>
  <si>
    <t>消耗備品費</t>
  </si>
  <si>
    <t>外注費</t>
  </si>
  <si>
    <t>その他</t>
  </si>
  <si>
    <t>部会長手当</t>
  </si>
  <si>
    <t>収入</t>
  </si>
  <si>
    <t>支出</t>
  </si>
  <si>
    <t>科目</t>
  </si>
  <si>
    <t>金額</t>
  </si>
  <si>
    <t>備考</t>
  </si>
  <si>
    <t>備考（支払先等）</t>
  </si>
  <si>
    <t>※部会長手当：部会長に対する手当</t>
  </si>
  <si>
    <t>※補佐役手当：部会長以外の幹部や担当への手当</t>
  </si>
  <si>
    <t>※謝金：外部・内部を問わず研修時などの講師料、担当スタッフへ作業謝金など補てん。</t>
  </si>
  <si>
    <t>　手土産代や親睦会の補てんも含む</t>
  </si>
  <si>
    <t>※保険料：参加者や講師、スタッフのCONE保険等補てん分</t>
  </si>
  <si>
    <t>※会場費：会議や研修を開催する際の会場・備品使用料やコピー代など。</t>
  </si>
  <si>
    <t>※活動促進費：活動促進に必要な費用。（みどりフェスタ等の出展協力金など）</t>
  </si>
  <si>
    <t>※通信運搬費：郵便・宅配便など、通信・運送に要した費用。</t>
  </si>
  <si>
    <t>※消耗備品費：事務用品や工具器具備品等購入費用。テキストやHPビルダー購入含む。</t>
  </si>
  <si>
    <t>※外注費：業務の一部を会の外へ委託する場合に支払う費用。（HPサーバーのレンタル料など）</t>
  </si>
  <si>
    <t>※その他（安全対策手引き等印刷製本補助含む）</t>
  </si>
  <si>
    <t>FIT</t>
    <phoneticPr fontId="2"/>
  </si>
  <si>
    <t>小計</t>
    <rPh sb="0" eb="2">
      <t>ショウケイ</t>
    </rPh>
    <phoneticPr fontId="2"/>
  </si>
  <si>
    <t>部会長手当</t>
    <phoneticPr fontId="2"/>
  </si>
  <si>
    <t>備考</t>
    <rPh sb="0" eb="2">
      <t>ビコウ</t>
    </rPh>
    <phoneticPr fontId="2"/>
  </si>
  <si>
    <t>収入 ①</t>
    <rPh sb="0" eb="2">
      <t>シュウニュウ</t>
    </rPh>
    <phoneticPr fontId="2"/>
  </si>
  <si>
    <t>支出 ②</t>
    <rPh sb="0" eb="2">
      <t>シシュツ</t>
    </rPh>
    <phoneticPr fontId="2"/>
  </si>
  <si>
    <t>収支 ③</t>
    <rPh sb="0" eb="2">
      <t>シュウシ</t>
    </rPh>
    <phoneticPr fontId="2"/>
  </si>
  <si>
    <t>③=①-②</t>
    <phoneticPr fontId="2"/>
  </si>
  <si>
    <t>前年度繰越金</t>
    <rPh sb="0" eb="2">
      <t>ゼンネン</t>
    </rPh>
    <rPh sb="2" eb="3">
      <t>ド</t>
    </rPh>
    <rPh sb="3" eb="5">
      <t>クリコシ</t>
    </rPh>
    <rPh sb="5" eb="6">
      <t>キン</t>
    </rPh>
    <phoneticPr fontId="2"/>
  </si>
  <si>
    <t>合計</t>
    <rPh sb="0" eb="2">
      <t>ゴウケイ</t>
    </rPh>
    <phoneticPr fontId="2"/>
  </si>
  <si>
    <t>残高</t>
    <rPh sb="0" eb="2">
      <t>ザンダカ</t>
    </rPh>
    <phoneticPr fontId="2"/>
  </si>
  <si>
    <t>イベント名</t>
  </si>
  <si>
    <t>実施日</t>
  </si>
  <si>
    <t>主幹事名</t>
  </si>
  <si>
    <t>参加者数</t>
  </si>
  <si>
    <t>参加費収入</t>
  </si>
  <si>
    <t>講師料収入</t>
  </si>
  <si>
    <t>講師名</t>
  </si>
  <si>
    <t>アシスタント名</t>
  </si>
  <si>
    <t>前年度繰越金</t>
    <rPh sb="0" eb="1">
      <t>ゼン</t>
    </rPh>
    <rPh sb="1" eb="3">
      <t>ネンド</t>
    </rPh>
    <rPh sb="3" eb="5">
      <t>クリコシ</t>
    </rPh>
    <rPh sb="5" eb="6">
      <t>キン</t>
    </rPh>
    <phoneticPr fontId="2"/>
  </si>
  <si>
    <t>副部会長手当</t>
    <rPh sb="0" eb="1">
      <t>フク</t>
    </rPh>
    <phoneticPr fontId="2"/>
  </si>
  <si>
    <t>副部会長手当</t>
    <rPh sb="0" eb="1">
      <t>フク</t>
    </rPh>
    <rPh sb="1" eb="3">
      <t>ブカイ</t>
    </rPh>
    <rPh sb="3" eb="4">
      <t>チョウ</t>
    </rPh>
    <rPh sb="4" eb="6">
      <t>テアテ</t>
    </rPh>
    <phoneticPr fontId="2"/>
  </si>
  <si>
    <t>運搬費</t>
    <rPh sb="0" eb="2">
      <t>ウンパン</t>
    </rPh>
    <rPh sb="2" eb="3">
      <t>ヒ</t>
    </rPh>
    <phoneticPr fontId="2"/>
  </si>
  <si>
    <t>通信費</t>
    <phoneticPr fontId="2"/>
  </si>
  <si>
    <t>※収入はＦＩＴから交付されたもの＋イベント収入+利子</t>
    <rPh sb="21" eb="23">
      <t>シュウニュウ</t>
    </rPh>
    <rPh sb="24" eb="26">
      <t>リシ</t>
    </rPh>
    <phoneticPr fontId="2"/>
  </si>
  <si>
    <t>ふれあい事業リピーターDM案内ほか</t>
    <rPh sb="4" eb="6">
      <t>ジギョウ</t>
    </rPh>
    <rPh sb="13" eb="15">
      <t>アンナイ</t>
    </rPh>
    <phoneticPr fontId="2"/>
  </si>
  <si>
    <t>イベント等</t>
    <rPh sb="4" eb="5">
      <t>トウ</t>
    </rPh>
    <phoneticPr fontId="2"/>
  </si>
  <si>
    <t>内容</t>
    <phoneticPr fontId="2"/>
  </si>
  <si>
    <t>活動促進費</t>
    <rPh sb="0" eb="2">
      <t>カツドウ</t>
    </rPh>
    <rPh sb="2" eb="4">
      <t>ソクシン</t>
    </rPh>
    <rPh sb="4" eb="5">
      <t>ヒ</t>
    </rPh>
    <phoneticPr fontId="2"/>
  </si>
  <si>
    <t>その他</t>
    <rPh sb="2" eb="3">
      <t>タ</t>
    </rPh>
    <phoneticPr fontId="2"/>
  </si>
  <si>
    <t>ｽﾀｯﾌ数 （含ｱｼｽﾄ､体験）</t>
  </si>
  <si>
    <t>体験参加</t>
  </si>
  <si>
    <t>計画書</t>
  </si>
  <si>
    <t>報告書</t>
  </si>
  <si>
    <t>⑧小下沢の渓流ジャブジャブ歩き</t>
  </si>
  <si>
    <t xml:space="preserve">⑪高尾山　秋の親子自然観察会             </t>
  </si>
  <si>
    <t>合　　　　　　計</t>
    <phoneticPr fontId="2"/>
  </si>
  <si>
    <t>収　　　　　　支</t>
    <rPh sb="0" eb="1">
      <t>オサム</t>
    </rPh>
    <rPh sb="7" eb="8">
      <t>シ</t>
    </rPh>
    <phoneticPr fontId="2"/>
  </si>
  <si>
    <t>②三山踏破（陣馬山・景信山・高尾山）</t>
    <phoneticPr fontId="2"/>
  </si>
  <si>
    <t>⑥高尾山　初夏の親子自然観察会</t>
    <rPh sb="1" eb="4">
      <t>タカオサン</t>
    </rPh>
    <rPh sb="8" eb="10">
      <t>オヤコ</t>
    </rPh>
    <rPh sb="10" eb="12">
      <t>シゼン</t>
    </rPh>
    <rPh sb="12" eb="14">
      <t>カンサツ</t>
    </rPh>
    <rPh sb="14" eb="15">
      <t>カイ</t>
    </rPh>
    <phoneticPr fontId="2"/>
  </si>
  <si>
    <t>⑭奥高尾 　初冬の眺望を楽しむハイキング</t>
    <phoneticPr fontId="2"/>
  </si>
  <si>
    <t>⑲カタクリ・シュンラン・ベニシダレザクラを訪ねる春風ハイキング</t>
    <rPh sb="21" eb="22">
      <t>タズ</t>
    </rPh>
    <rPh sb="24" eb="26">
      <t>ハルカゼ</t>
    </rPh>
    <phoneticPr fontId="2"/>
  </si>
  <si>
    <t>⑳高尾山　春の親子自然観察会</t>
    <rPh sb="1" eb="4">
      <t>タカオサン</t>
    </rPh>
    <rPh sb="5" eb="6">
      <t>ハル</t>
    </rPh>
    <rPh sb="7" eb="9">
      <t>オヤコ</t>
    </rPh>
    <rPh sb="9" eb="11">
      <t>シゼン</t>
    </rPh>
    <rPh sb="11" eb="13">
      <t>カンサツ</t>
    </rPh>
    <rPh sb="13" eb="14">
      <t>カイ</t>
    </rPh>
    <phoneticPr fontId="2"/>
  </si>
  <si>
    <t>石川 雄一</t>
    <phoneticPr fontId="2"/>
  </si>
  <si>
    <t>長谷川 守</t>
    <phoneticPr fontId="2"/>
  </si>
  <si>
    <t>丸山   正</t>
    <phoneticPr fontId="2"/>
  </si>
  <si>
    <t>丸山 　正</t>
    <phoneticPr fontId="2"/>
  </si>
  <si>
    <t>クラフト研修会（高尾森林ふれあい推進センター）</t>
    <rPh sb="8" eb="10">
      <t>タカオ</t>
    </rPh>
    <rPh sb="10" eb="12">
      <t>シンリン</t>
    </rPh>
    <rPh sb="16" eb="18">
      <t>スイシン</t>
    </rPh>
    <phoneticPr fontId="2"/>
  </si>
  <si>
    <t>東京湾 野鳥公園フェスティバル（東京港野鳥公園）</t>
    <rPh sb="16" eb="18">
      <t>トウキョウ</t>
    </rPh>
    <rPh sb="18" eb="19">
      <t>コウ</t>
    </rPh>
    <rPh sb="19" eb="21">
      <t>ヤチョウ</t>
    </rPh>
    <rPh sb="21" eb="23">
      <t>コウエン</t>
    </rPh>
    <phoneticPr fontId="2"/>
  </si>
  <si>
    <t>すみだまつり・こどもまつり（錦糸公園）</t>
    <rPh sb="14" eb="16">
      <t>キンシ</t>
    </rPh>
    <rPh sb="16" eb="18">
      <t>コウエン</t>
    </rPh>
    <phoneticPr fontId="2"/>
  </si>
  <si>
    <t>浅川市民センター祭り（浅川市民センター）</t>
    <rPh sb="0" eb="2">
      <t>アサカワ</t>
    </rPh>
    <rPh sb="2" eb="4">
      <t>シミン</t>
    </rPh>
    <rPh sb="8" eb="9">
      <t>マツ</t>
    </rPh>
    <rPh sb="11" eb="13">
      <t>アサカワ</t>
    </rPh>
    <rPh sb="13" eb="15">
      <t>シミン</t>
    </rPh>
    <phoneticPr fontId="2"/>
  </si>
  <si>
    <t>（外部案件：自治体・財団・学習等支援）</t>
    <rPh sb="1" eb="3">
      <t>ガイブ</t>
    </rPh>
    <rPh sb="3" eb="5">
      <t>アンケン</t>
    </rPh>
    <rPh sb="6" eb="9">
      <t>ジチタイ</t>
    </rPh>
    <rPh sb="10" eb="12">
      <t>ザイダン</t>
    </rPh>
    <rPh sb="13" eb="15">
      <t>ガクシュウ</t>
    </rPh>
    <rPh sb="15" eb="16">
      <t>トウ</t>
    </rPh>
    <rPh sb="16" eb="18">
      <t>シエン</t>
    </rPh>
    <phoneticPr fontId="2"/>
  </si>
  <si>
    <t>（森林ふれあい推進事業：自然観察会）</t>
    <rPh sb="1" eb="3">
      <t>シンリン</t>
    </rPh>
    <rPh sb="7" eb="9">
      <t>スイシン</t>
    </rPh>
    <rPh sb="9" eb="11">
      <t>ジギョウ</t>
    </rPh>
    <rPh sb="12" eb="14">
      <t>シゼン</t>
    </rPh>
    <rPh sb="14" eb="16">
      <t>カンサツ</t>
    </rPh>
    <rPh sb="16" eb="17">
      <t>カイ</t>
    </rPh>
    <phoneticPr fontId="2"/>
  </si>
  <si>
    <t>（クラフト：研修会・フェスティバル）</t>
    <rPh sb="6" eb="9">
      <t>ケンシュウカイ</t>
    </rPh>
    <phoneticPr fontId="2"/>
  </si>
  <si>
    <t>⑳カタクリ・シュンラン・ベニシダレザクラを訪ねる春風ハイキング</t>
    <rPh sb="21" eb="22">
      <t>タズ</t>
    </rPh>
    <rPh sb="24" eb="26">
      <t>ハルカゼ</t>
    </rPh>
    <phoneticPr fontId="2"/>
  </si>
  <si>
    <t>①「春の香りに誘われて」スミレやフタバアオイがひっそり咲く日影沢へ</t>
    <rPh sb="27" eb="28">
      <t>サ</t>
    </rPh>
    <rPh sb="29" eb="31">
      <t>ヒカゲ</t>
    </rPh>
    <rPh sb="31" eb="32">
      <t>ザワ</t>
    </rPh>
    <phoneticPr fontId="2"/>
  </si>
  <si>
    <t>⑨大垂水峠から♪秋の草花を探そう＊爽やかハイキング</t>
    <rPh sb="17" eb="18">
      <t>サワ</t>
    </rPh>
    <phoneticPr fontId="2"/>
  </si>
  <si>
    <t>⑫高尾山の寺社林を歩いて四国遍路を体感～八十八大師・空海像巡り～</t>
    <rPh sb="12" eb="14">
      <t>シコク</t>
    </rPh>
    <rPh sb="14" eb="16">
      <t>ヘンロ</t>
    </rPh>
    <rPh sb="17" eb="19">
      <t>タイカン</t>
    </rPh>
    <rPh sb="20" eb="25">
      <t>ハチジュウハチダイシ</t>
    </rPh>
    <rPh sb="26" eb="30">
      <t>クウカイゾウメグ</t>
    </rPh>
    <phoneticPr fontId="2"/>
  </si>
  <si>
    <t>特別企画　国民の祝日「山の日」制定記念　まるごと！高尾山ＧＣ作戦</t>
    <rPh sb="0" eb="2">
      <t>トクベツ</t>
    </rPh>
    <rPh sb="2" eb="4">
      <t>キカク</t>
    </rPh>
    <rPh sb="5" eb="7">
      <t>コクミン</t>
    </rPh>
    <rPh sb="8" eb="10">
      <t>シュクジツ</t>
    </rPh>
    <rPh sb="11" eb="12">
      <t>ヤマ</t>
    </rPh>
    <rPh sb="13" eb="14">
      <t>ヒ</t>
    </rPh>
    <rPh sb="15" eb="17">
      <t>セイテイ</t>
    </rPh>
    <rPh sb="17" eb="19">
      <t>キネン</t>
    </rPh>
    <phoneticPr fontId="2"/>
  </si>
  <si>
    <t>（田園調布学園「土曜講座」：学習支援）「私たちと森林」</t>
    <rPh sb="1" eb="5">
      <t>デンエンチョウフ</t>
    </rPh>
    <rPh sb="5" eb="7">
      <t>ガクエン</t>
    </rPh>
    <rPh sb="8" eb="10">
      <t>ドヨウ</t>
    </rPh>
    <rPh sb="10" eb="12">
      <t>コウザ</t>
    </rPh>
    <rPh sb="14" eb="16">
      <t>ガクシュウ</t>
    </rPh>
    <rPh sb="16" eb="18">
      <t>シエン</t>
    </rPh>
    <phoneticPr fontId="2"/>
  </si>
  <si>
    <t>高尾山の自然と友達になろう（高尾山）</t>
    <rPh sb="14" eb="17">
      <t>タカオサン</t>
    </rPh>
    <phoneticPr fontId="2"/>
  </si>
  <si>
    <t>脇本和幸</t>
    <rPh sb="0" eb="4">
      <t>ワキモトカズユキ</t>
    </rPh>
    <phoneticPr fontId="2"/>
  </si>
  <si>
    <t>報告月</t>
    <rPh sb="0" eb="2">
      <t>ホウコク</t>
    </rPh>
    <rPh sb="2" eb="3">
      <t>ツキ</t>
    </rPh>
    <phoneticPr fontId="2"/>
  </si>
  <si>
    <t>春の高尾山を歩く健康ハイキング</t>
    <rPh sb="0" eb="1">
      <t>ハル</t>
    </rPh>
    <rPh sb="2" eb="5">
      <t>タカオサン</t>
    </rPh>
    <rPh sb="6" eb="7">
      <t>アル</t>
    </rPh>
    <rPh sb="8" eb="10">
      <t>ケンコウ</t>
    </rPh>
    <phoneticPr fontId="2"/>
  </si>
  <si>
    <t>福田正男</t>
    <rPh sb="0" eb="4">
      <t>フクダマサオ</t>
    </rPh>
    <phoneticPr fontId="2"/>
  </si>
  <si>
    <t>戸村二美男</t>
    <phoneticPr fontId="2"/>
  </si>
  <si>
    <t>久保雅春</t>
    <rPh sb="0" eb="2">
      <t>クボ</t>
    </rPh>
    <rPh sb="2" eb="4">
      <t>マサハル</t>
    </rPh>
    <phoneticPr fontId="2"/>
  </si>
  <si>
    <t>脇本和幸</t>
    <rPh sb="0" eb="2">
      <t>ワキモト</t>
    </rPh>
    <rPh sb="2" eb="4">
      <t>カズユキ</t>
    </rPh>
    <phoneticPr fontId="2"/>
  </si>
  <si>
    <t>石川雄一</t>
    <phoneticPr fontId="2"/>
  </si>
  <si>
    <t>熊木秀幸</t>
    <phoneticPr fontId="2"/>
  </si>
  <si>
    <t>清水好博</t>
    <phoneticPr fontId="2"/>
  </si>
  <si>
    <t>臼井治子</t>
    <rPh sb="0" eb="2">
      <t>ウスイ</t>
    </rPh>
    <rPh sb="2" eb="4">
      <t>ハルコ</t>
    </rPh>
    <phoneticPr fontId="2"/>
  </si>
  <si>
    <t>福田正男</t>
    <phoneticPr fontId="2"/>
  </si>
  <si>
    <t>藤原裕二</t>
    <phoneticPr fontId="2"/>
  </si>
  <si>
    <t>脇本和幸</t>
    <phoneticPr fontId="2"/>
  </si>
  <si>
    <t>小勝眞佐枝</t>
    <rPh sb="0" eb="2">
      <t>コカツ</t>
    </rPh>
    <rPh sb="2" eb="3">
      <t>シン</t>
    </rPh>
    <rPh sb="3" eb="4">
      <t>タスク</t>
    </rPh>
    <rPh sb="4" eb="5">
      <t>エ</t>
    </rPh>
    <phoneticPr fontId="2"/>
  </si>
  <si>
    <t>篠原直樹</t>
    <rPh sb="0" eb="4">
      <t>シノハラナオキ</t>
    </rPh>
    <phoneticPr fontId="2"/>
  </si>
  <si>
    <t>鈴木幸代</t>
    <rPh sb="0" eb="4">
      <t>スズキユキヨ</t>
    </rPh>
    <phoneticPr fontId="2"/>
  </si>
  <si>
    <t>NO</t>
    <phoneticPr fontId="2"/>
  </si>
  <si>
    <t>FIT会計へ</t>
    <rPh sb="3" eb="5">
      <t>カイケイ</t>
    </rPh>
    <phoneticPr fontId="2"/>
  </si>
  <si>
    <t>次年度繰越金</t>
    <rPh sb="0" eb="3">
      <t>ジネンド</t>
    </rPh>
    <rPh sb="3" eb="6">
      <t>クリコシキン</t>
    </rPh>
    <phoneticPr fontId="2"/>
  </si>
  <si>
    <t>2022年度事業部会全体収支</t>
    <rPh sb="4" eb="6">
      <t>ネンド</t>
    </rPh>
    <rPh sb="6" eb="8">
      <t>ジギョウ</t>
    </rPh>
    <rPh sb="8" eb="10">
      <t>ブカイ</t>
    </rPh>
    <rPh sb="10" eb="12">
      <t>ゼンタイ</t>
    </rPh>
    <rPh sb="12" eb="14">
      <t>シュウシ</t>
    </rPh>
    <phoneticPr fontId="2"/>
  </si>
  <si>
    <t>2022年度事業部会全体収支（会計簿）</t>
    <rPh sb="6" eb="8">
      <t>ジギョウ</t>
    </rPh>
    <rPh sb="10" eb="12">
      <t>ゼンタイ</t>
    </rPh>
    <rPh sb="12" eb="14">
      <t>シュウシ</t>
    </rPh>
    <rPh sb="15" eb="18">
      <t>カイケイボ</t>
    </rPh>
    <phoneticPr fontId="2"/>
  </si>
  <si>
    <t>森林ふれあい推進事業年間計画表印刷代（2000部）</t>
    <rPh sb="0" eb="2">
      <t>シンリン</t>
    </rPh>
    <rPh sb="6" eb="10">
      <t>スイシンジギョウ</t>
    </rPh>
    <rPh sb="10" eb="12">
      <t>ネンカン</t>
    </rPh>
    <rPh sb="12" eb="14">
      <t>ケイカク</t>
    </rPh>
    <rPh sb="14" eb="15">
      <t>ヒョウ</t>
    </rPh>
    <rPh sb="15" eb="17">
      <t>インサツ</t>
    </rPh>
    <rPh sb="17" eb="18">
      <t>シナダイ</t>
    </rPh>
    <phoneticPr fontId="2"/>
  </si>
  <si>
    <t>FITからの交付金（260,000）</t>
    <rPh sb="6" eb="9">
      <t>コウフキン</t>
    </rPh>
    <phoneticPr fontId="2"/>
  </si>
  <si>
    <t>部会長手当(FIT）＠30,000</t>
    <rPh sb="0" eb="3">
      <t>ブカイチョウ</t>
    </rPh>
    <rPh sb="3" eb="5">
      <t>テアテ</t>
    </rPh>
    <phoneticPr fontId="2"/>
  </si>
  <si>
    <t>副部会長手当(FIT）＠10,000</t>
    <phoneticPr fontId="2"/>
  </si>
  <si>
    <t>スタッフ手当(FIT）＠8,000</t>
    <phoneticPr fontId="2"/>
  </si>
  <si>
    <t>部会スタッフ手当（事業部会）＠8,000</t>
    <rPh sb="0" eb="2">
      <t>ブカイ</t>
    </rPh>
    <rPh sb="6" eb="8">
      <t>テアテ</t>
    </rPh>
    <rPh sb="9" eb="13">
      <t>ジギョウブカイ</t>
    </rPh>
    <phoneticPr fontId="2"/>
  </si>
  <si>
    <t>森林ふれあい推進事業リピーター向け案内等(DM）</t>
    <rPh sb="0" eb="2">
      <t>シンリン</t>
    </rPh>
    <rPh sb="6" eb="8">
      <t>スイシン</t>
    </rPh>
    <rPh sb="8" eb="10">
      <t>ジギョウ</t>
    </rPh>
    <rPh sb="15" eb="16">
      <t>ム</t>
    </rPh>
    <rPh sb="17" eb="19">
      <t>アンナイ</t>
    </rPh>
    <rPh sb="19" eb="20">
      <t>トウ</t>
    </rPh>
    <phoneticPr fontId="2"/>
  </si>
  <si>
    <t>森林ふれあい推進事業中止補填等</t>
    <rPh sb="0" eb="2">
      <t>シンリン</t>
    </rPh>
    <rPh sb="6" eb="8">
      <t>スイシン</t>
    </rPh>
    <rPh sb="8" eb="10">
      <t>ジギョウ</t>
    </rPh>
    <rPh sb="10" eb="12">
      <t>チュウシ</t>
    </rPh>
    <rPh sb="12" eb="14">
      <t>ホテン</t>
    </rPh>
    <rPh sb="14" eb="15">
      <t>トウ</t>
    </rPh>
    <phoneticPr fontId="2"/>
  </si>
  <si>
    <t>8名（＠8,000）</t>
    <rPh sb="1" eb="2">
      <t>メイ</t>
    </rPh>
    <phoneticPr fontId="2"/>
  </si>
  <si>
    <t>7名（＠8,000）</t>
    <rPh sb="1" eb="2">
      <t>メイ</t>
    </rPh>
    <phoneticPr fontId="2"/>
  </si>
  <si>
    <t>長谷川守（30,000）</t>
    <rPh sb="0" eb="4">
      <t>ハセガワマモル</t>
    </rPh>
    <phoneticPr fontId="2"/>
  </si>
  <si>
    <t>脇本和幸（10,000）</t>
    <rPh sb="0" eb="4">
      <t>ワキモトカズユキ</t>
    </rPh>
    <phoneticPr fontId="2"/>
  </si>
  <si>
    <t>クラフト関係及び薬品補充等</t>
    <rPh sb="4" eb="6">
      <t>カンケイ</t>
    </rPh>
    <rPh sb="6" eb="7">
      <t>オヨ</t>
    </rPh>
    <rPh sb="8" eb="13">
      <t>ヤクヒンホジュウトウ</t>
    </rPh>
    <phoneticPr fontId="2"/>
  </si>
  <si>
    <t>消耗品備品</t>
    <rPh sb="0" eb="2">
      <t>ショウモウ</t>
    </rPh>
    <rPh sb="2" eb="3">
      <t>ヒン</t>
    </rPh>
    <rPh sb="3" eb="5">
      <t>ビヒン</t>
    </rPh>
    <phoneticPr fontId="2"/>
  </si>
  <si>
    <t>外注費</t>
    <rPh sb="0" eb="3">
      <t>ガイチュウヒ</t>
    </rPh>
    <phoneticPr fontId="2"/>
  </si>
  <si>
    <t>7名分（＠8,000）</t>
    <rPh sb="1" eb="2">
      <t>メイ</t>
    </rPh>
    <rPh sb="2" eb="3">
      <t>ブン</t>
    </rPh>
    <phoneticPr fontId="2"/>
  </si>
  <si>
    <t>みどりとふれあうフェスティバル
東京港野鳥公園クラフト出店
八王子イチョウ祭り
山の日記念まるごと高尾山GC作戦</t>
    <phoneticPr fontId="2"/>
  </si>
  <si>
    <t>森林ふれあい推進事業リピーターDM案内ほか</t>
    <rPh sb="0" eb="2">
      <t>シンリン</t>
    </rPh>
    <rPh sb="6" eb="8">
      <t>スイシン</t>
    </rPh>
    <phoneticPr fontId="2"/>
  </si>
  <si>
    <t>スタッフ手当</t>
    <rPh sb="4" eb="6">
      <t>テアテ</t>
    </rPh>
    <phoneticPr fontId="2"/>
  </si>
  <si>
    <t>部会スタッフ手当</t>
    <rPh sb="0" eb="2">
      <t>ブカイ</t>
    </rPh>
    <rPh sb="6" eb="8">
      <t>テアテ</t>
    </rPh>
    <phoneticPr fontId="2"/>
  </si>
  <si>
    <t>交通通信経費</t>
    <phoneticPr fontId="2"/>
  </si>
  <si>
    <t>部会長</t>
  </si>
  <si>
    <t>副部会長</t>
  </si>
  <si>
    <t>経費</t>
    <rPh sb="0" eb="2">
      <t>ケイヒ</t>
    </rPh>
    <phoneticPr fontId="2"/>
  </si>
  <si>
    <t>費目</t>
    <rPh sb="0" eb="2">
      <t>ヒモク</t>
    </rPh>
    <phoneticPr fontId="2"/>
  </si>
  <si>
    <t>事業部会固有収入　計</t>
    <rPh sb="9" eb="10">
      <t>ケイ</t>
    </rPh>
    <phoneticPr fontId="2"/>
  </si>
  <si>
    <t>FIT会計（交付金）　計</t>
    <rPh sb="3" eb="5">
      <t>カイケイ</t>
    </rPh>
    <rPh sb="6" eb="9">
      <t>コウフキン</t>
    </rPh>
    <rPh sb="11" eb="12">
      <t>ケイ</t>
    </rPh>
    <phoneticPr fontId="2"/>
  </si>
  <si>
    <t>FIT会計支出項目</t>
    <rPh sb="3" eb="5">
      <t>カイケイ</t>
    </rPh>
    <rPh sb="5" eb="7">
      <t>シシュツ</t>
    </rPh>
    <rPh sb="7" eb="9">
      <t>コウモク</t>
    </rPh>
    <phoneticPr fontId="2"/>
  </si>
  <si>
    <t>事業部会固有支出項目</t>
    <rPh sb="6" eb="8">
      <t>シシュツ</t>
    </rPh>
    <rPh sb="8" eb="10">
      <t>コウモク</t>
    </rPh>
    <phoneticPr fontId="2"/>
  </si>
  <si>
    <t>イベント等収入
（運営協力金、預金利子ほか）</t>
    <rPh sb="4" eb="5">
      <t>トウ</t>
    </rPh>
    <rPh sb="5" eb="7">
      <t>シュウニュウ</t>
    </rPh>
    <rPh sb="9" eb="11">
      <t>ウンエイ</t>
    </rPh>
    <rPh sb="11" eb="14">
      <t>キョウリョクキン</t>
    </rPh>
    <rPh sb="15" eb="19">
      <t>ヨキンリシ</t>
    </rPh>
    <phoneticPr fontId="2"/>
  </si>
  <si>
    <t>合　　　　　　計</t>
  </si>
  <si>
    <t>通信運搬経費</t>
    <rPh sb="0" eb="2">
      <t>ツウシン</t>
    </rPh>
    <rPh sb="2" eb="4">
      <t>ウンパン</t>
    </rPh>
    <rPh sb="4" eb="6">
      <t>ケイヒ</t>
    </rPh>
    <phoneticPr fontId="2"/>
  </si>
  <si>
    <t>部会運営協力金：
　　森林ふれあい推進事業（＠2000円又は＠4000円／件）、外部案件（＠500円／人）
預金利子
その他</t>
    <rPh sb="0" eb="7">
      <t>ブカイウンエイキョウリョクキン</t>
    </rPh>
    <rPh sb="11" eb="13">
      <t>シンリン</t>
    </rPh>
    <rPh sb="17" eb="19">
      <t>スイシン</t>
    </rPh>
    <rPh sb="19" eb="21">
      <t>ジギョウ</t>
    </rPh>
    <rPh sb="27" eb="28">
      <t>エン</t>
    </rPh>
    <rPh sb="28" eb="29">
      <t>マタ</t>
    </rPh>
    <rPh sb="35" eb="36">
      <t>エン</t>
    </rPh>
    <rPh sb="37" eb="38">
      <t>ケン</t>
    </rPh>
    <rPh sb="40" eb="42">
      <t>ガイブ</t>
    </rPh>
    <rPh sb="42" eb="44">
      <t>アンケン</t>
    </rPh>
    <rPh sb="54" eb="58">
      <t>ヨキンリシ</t>
    </rPh>
    <rPh sb="61" eb="62">
      <t>タ</t>
    </rPh>
    <phoneticPr fontId="2"/>
  </si>
  <si>
    <t>③風薫る景信山・小仏城山を訪ねて相模湖へ</t>
    <phoneticPr fontId="2"/>
  </si>
  <si>
    <t>④セッコクと初夏の草花を訪ねて</t>
    <phoneticPr fontId="2"/>
  </si>
  <si>
    <t>藤岡  眞</t>
  </si>
  <si>
    <t>飯塚義則</t>
  </si>
  <si>
    <t>鍛冶健二郎</t>
    <rPh sb="0" eb="5">
      <t>カジケンジロウ</t>
    </rPh>
    <phoneticPr fontId="2"/>
  </si>
  <si>
    <t>⑦高尾山の樹木を楽しむハイキング</t>
    <rPh sb="8" eb="9">
      <t>タノ</t>
    </rPh>
    <phoneticPr fontId="2"/>
  </si>
  <si>
    <t>⑩高尾山の隠れた魅力、林道歩きを楽しむ</t>
    <rPh sb="1" eb="4">
      <t>タカオサン</t>
    </rPh>
    <rPh sb="5" eb="6">
      <t>カク</t>
    </rPh>
    <rPh sb="8" eb="10">
      <t>ミリョク</t>
    </rPh>
    <rPh sb="11" eb="14">
      <t>リンドウアル</t>
    </rPh>
    <rPh sb="16" eb="17">
      <t>タノ</t>
    </rPh>
    <phoneticPr fontId="2"/>
  </si>
  <si>
    <t>古谷一祐</t>
  </si>
  <si>
    <t>横井行男</t>
  </si>
  <si>
    <t>⑮もう一つの高尾・南高尾山稜を訪ねる</t>
    <phoneticPr fontId="2"/>
  </si>
  <si>
    <t xml:space="preserve">⑯氷の華「シモバシラ」と富士山の展望を楽しむハイキング  </t>
    <rPh sb="0" eb="29">
      <t>コボトケ</t>
    </rPh>
    <phoneticPr fontId="2"/>
  </si>
  <si>
    <t>⑱魅力満載・冬の高尾山を歩く</t>
    <rPh sb="10" eb="11">
      <t>サン</t>
    </rPh>
    <phoneticPr fontId="2"/>
  </si>
  <si>
    <t>槙田幹夫</t>
    <rPh sb="0" eb="4">
      <t>マキタミキオ</t>
    </rPh>
    <phoneticPr fontId="2"/>
  </si>
  <si>
    <t>⑲春の健康ハイキング～北高尾の森で春を探そう～</t>
    <rPh sb="11" eb="14">
      <t>キタタカオ</t>
    </rPh>
    <rPh sb="15" eb="16">
      <t>モリ</t>
    </rPh>
    <rPh sb="17" eb="18">
      <t>ハル</t>
    </rPh>
    <rPh sb="19" eb="20">
      <t>サガ</t>
    </rPh>
    <phoneticPr fontId="2"/>
  </si>
  <si>
    <t>㉑高尾山　春の親子自然観察会</t>
    <rPh sb="1" eb="4">
      <t>タカオサン</t>
    </rPh>
    <rPh sb="5" eb="6">
      <t>ハル</t>
    </rPh>
    <rPh sb="7" eb="9">
      <t>オヤコ</t>
    </rPh>
    <rPh sb="9" eb="11">
      <t>シゼン</t>
    </rPh>
    <rPh sb="11" eb="13">
      <t>カンサツ</t>
    </rPh>
    <rPh sb="13" eb="14">
      <t>カイ</t>
    </rPh>
    <phoneticPr fontId="2"/>
  </si>
  <si>
    <t>⑬晩秋の高尾山　色づいた木々やムササビの飛翔を観察するハイキング</t>
    <rPh sb="1" eb="3">
      <t>バンシュウ</t>
    </rPh>
    <rPh sb="8" eb="9">
      <t>イロ</t>
    </rPh>
    <rPh sb="12" eb="14">
      <t>キギ</t>
    </rPh>
    <rPh sb="20" eb="22">
      <t>ヒショウ</t>
    </rPh>
    <rPh sb="23" eb="25">
      <t>カンサツ</t>
    </rPh>
    <phoneticPr fontId="2"/>
  </si>
  <si>
    <t xml:space="preserve">⑰相模湖から小仏城山を経て高尾山へハイキング  </t>
    <phoneticPr fontId="2"/>
  </si>
  <si>
    <t>草笛体験講座</t>
    <rPh sb="0" eb="6">
      <t>クサブエタイケンコウザ</t>
    </rPh>
    <phoneticPr fontId="2"/>
  </si>
  <si>
    <t>植物の香りとその歴史</t>
    <phoneticPr fontId="2"/>
  </si>
  <si>
    <t>深串泰光</t>
    <rPh sb="0" eb="2">
      <t>フカグシ</t>
    </rPh>
    <rPh sb="2" eb="4">
      <t>ヤスミツ</t>
    </rPh>
    <phoneticPr fontId="2"/>
  </si>
  <si>
    <t>草木染の毛糸でﾐｻﾝｶﾞ作り</t>
    <rPh sb="0" eb="14">
      <t>コウナイリカシツ</t>
    </rPh>
    <phoneticPr fontId="2"/>
  </si>
  <si>
    <t>初めての草木染に挑戦</t>
    <phoneticPr fontId="2"/>
  </si>
  <si>
    <t>高須賀幸英</t>
    <rPh sb="0" eb="3">
      <t>タカスカ</t>
    </rPh>
    <rPh sb="3" eb="5">
      <t>ユキヒデ</t>
    </rPh>
    <phoneticPr fontId="2"/>
  </si>
  <si>
    <t>日本の哺乳動物と野鳥に出会う（井の頭自然文化園及び井の頭池）</t>
    <rPh sb="0" eb="2">
      <t>ニホン</t>
    </rPh>
    <rPh sb="3" eb="5">
      <t>ホニュウ</t>
    </rPh>
    <rPh sb="8" eb="10">
      <t>ヤチョウ</t>
    </rPh>
    <rPh sb="11" eb="13">
      <t>デア</t>
    </rPh>
    <rPh sb="15" eb="16">
      <t>イ</t>
    </rPh>
    <rPh sb="17" eb="23">
      <t>カシラシゼンブンカエン</t>
    </rPh>
    <rPh sb="23" eb="24">
      <t>オヨ</t>
    </rPh>
    <rPh sb="25" eb="26">
      <t>イ</t>
    </rPh>
    <rPh sb="27" eb="29">
      <t>カシライケ</t>
    </rPh>
    <phoneticPr fontId="2"/>
  </si>
  <si>
    <t>マダガスカルの熱帯雨林を歩く～ワオキツネザル、１ｍ長のケズメリクガメ、バオバブなど観察～（進化生物研究所）</t>
    <rPh sb="7" eb="9">
      <t>ネッタイ</t>
    </rPh>
    <rPh sb="9" eb="11">
      <t>ウリン</t>
    </rPh>
    <rPh sb="12" eb="13">
      <t>アル</t>
    </rPh>
    <rPh sb="25" eb="26">
      <t>チョウ</t>
    </rPh>
    <rPh sb="41" eb="43">
      <t>カンサツ</t>
    </rPh>
    <rPh sb="45" eb="47">
      <t>シンカ</t>
    </rPh>
    <rPh sb="47" eb="49">
      <t>セイブツ</t>
    </rPh>
    <rPh sb="49" eb="52">
      <t>ケンキュウショ</t>
    </rPh>
    <phoneticPr fontId="2"/>
  </si>
  <si>
    <t>江戸から東京へ～東御苑の歴史と自然を学ぶ～（皇居東御苑）</t>
    <rPh sb="8" eb="10">
      <t>エド</t>
    </rPh>
    <rPh sb="12" eb="14">
      <t>トウキョウ</t>
    </rPh>
    <rPh sb="22" eb="27">
      <t>コウキョヒガシギョエン</t>
    </rPh>
    <phoneticPr fontId="2"/>
  </si>
  <si>
    <t>みどりとふれあうフェスティバル（木場公園）</t>
    <rPh sb="16" eb="18">
      <t>キバ</t>
    </rPh>
    <rPh sb="18" eb="20">
      <t>コウエン</t>
    </rPh>
    <phoneticPr fontId="2"/>
  </si>
  <si>
    <t>FIT 事業部会　活動実績報告　2022年度</t>
    <phoneticPr fontId="2"/>
  </si>
  <si>
    <t>（２０２3年３月：森林ふれあい推進事業）</t>
    <rPh sb="0" eb="2">
      <t>シツナイ</t>
    </rPh>
    <rPh sb="5" eb="6">
      <t>ネン</t>
    </rPh>
    <rPh sb="7" eb="8">
      <t>ガツ</t>
    </rPh>
    <phoneticPr fontId="2"/>
  </si>
  <si>
    <t>4（予定）</t>
    <rPh sb="2" eb="4">
      <t>ヨテイ</t>
    </rPh>
    <phoneticPr fontId="2"/>
  </si>
  <si>
    <t>24（定員）</t>
    <rPh sb="3" eb="5">
      <t>テイイン</t>
    </rPh>
    <phoneticPr fontId="2"/>
  </si>
  <si>
    <t>調布市体育協会
リフレッシュハイク（春）</t>
    <rPh sb="0" eb="3">
      <t>チョウフシ</t>
    </rPh>
    <rPh sb="3" eb="7">
      <t>タイイクキョウカイ</t>
    </rPh>
    <rPh sb="18" eb="19">
      <t>ハル</t>
    </rPh>
    <phoneticPr fontId="2"/>
  </si>
  <si>
    <t>小計</t>
  </si>
  <si>
    <t>FIT会計へ返金（見込み）</t>
    <rPh sb="9" eb="11">
      <t>ミコ</t>
    </rPh>
    <phoneticPr fontId="2"/>
  </si>
  <si>
    <t>FIT会計収支ゼロ</t>
    <rPh sb="3" eb="5">
      <t>カイケイ</t>
    </rPh>
    <rPh sb="5" eb="7">
      <t>シュウシ</t>
    </rPh>
    <phoneticPr fontId="2"/>
  </si>
  <si>
    <t>FIT会計　計</t>
    <rPh sb="3" eb="5">
      <t>カイケイ</t>
    </rPh>
    <rPh sb="6" eb="7">
      <t>ケイ</t>
    </rPh>
    <phoneticPr fontId="2"/>
  </si>
  <si>
    <t xml:space="preserve">
みどりとふれあうフェスティバル
東京港野鳥公園クラフト出店
八王子イチョウ祭り
山の日記念まるごと高尾山GC作戦
</t>
    <rPh sb="17" eb="19">
      <t>トウキョウ</t>
    </rPh>
    <rPh sb="19" eb="20">
      <t>コウ</t>
    </rPh>
    <rPh sb="20" eb="22">
      <t>ヤチョウ</t>
    </rPh>
    <rPh sb="22" eb="24">
      <t>コウエン</t>
    </rPh>
    <rPh sb="28" eb="30">
      <t>シュッテン</t>
    </rPh>
    <rPh sb="31" eb="34">
      <t>ハチオウジ</t>
    </rPh>
    <rPh sb="38" eb="39">
      <t>マツ</t>
    </rPh>
    <rPh sb="41" eb="42">
      <t>ヤマ</t>
    </rPh>
    <rPh sb="43" eb="44">
      <t>ヒ</t>
    </rPh>
    <rPh sb="44" eb="46">
      <t>キネン</t>
    </rPh>
    <rPh sb="50" eb="53">
      <t>タカオサン</t>
    </rPh>
    <rPh sb="55" eb="57">
      <t>サクセン</t>
    </rPh>
    <phoneticPr fontId="2"/>
  </si>
  <si>
    <t>執行残（年度末精算予定）</t>
    <rPh sb="4" eb="9">
      <t>ネンドマツセイサン</t>
    </rPh>
    <rPh sb="9" eb="11">
      <t>ヨテイ</t>
    </rPh>
    <phoneticPr fontId="2"/>
  </si>
  <si>
    <t>2022/3/9
不実施</t>
    <rPh sb="9" eb="12">
      <t>フジッシ</t>
    </rPh>
    <phoneticPr fontId="2"/>
  </si>
  <si>
    <t>脇本和幸、小川里花、中林和雄、臼井浩子、入江克昌</t>
    <rPh sb="0" eb="4">
      <t>ワキモトカズユキ</t>
    </rPh>
    <rPh sb="5" eb="9">
      <t>オガワリカ</t>
    </rPh>
    <rPh sb="10" eb="12">
      <t>ナカバヤシ</t>
    </rPh>
    <rPh sb="12" eb="14">
      <t>カズオ</t>
    </rPh>
    <rPh sb="15" eb="19">
      <t>ウスイヒロコ</t>
    </rPh>
    <rPh sb="20" eb="24">
      <t>イリエカツマサ</t>
    </rPh>
    <phoneticPr fontId="2"/>
  </si>
  <si>
    <t>運営協力金（ふれあい：春の健康ハイキング）</t>
    <rPh sb="0" eb="5">
      <t>ウンエイキョウリョクキン</t>
    </rPh>
    <rPh sb="11" eb="12">
      <t>ハル</t>
    </rPh>
    <rPh sb="13" eb="15">
      <t>ケンコウ</t>
    </rPh>
    <phoneticPr fontId="2"/>
  </si>
  <si>
    <t>⑱春の健康ハイキング～北高尾の森で春を探そう</t>
    <rPh sb="11" eb="14">
      <t>キタタカオ</t>
    </rPh>
    <rPh sb="15" eb="16">
      <t>モリ</t>
    </rPh>
    <rPh sb="17" eb="18">
      <t>ハル</t>
    </rPh>
    <rPh sb="19" eb="20">
      <t>サガ</t>
    </rPh>
    <phoneticPr fontId="2"/>
  </si>
  <si>
    <t>⑤初夏の奥高尾　静寂の林道ハイキング</t>
    <rPh sb="4" eb="5">
      <t>オク</t>
    </rPh>
    <rPh sb="5" eb="7">
      <t>タカオ</t>
    </rPh>
    <rPh sb="8" eb="10">
      <t>セイジャク</t>
    </rPh>
    <rPh sb="11" eb="13">
      <t>リンドウ</t>
    </rPh>
    <phoneticPr fontId="2"/>
  </si>
  <si>
    <t>長谷川守</t>
    <rPh sb="0" eb="3">
      <t>ハセガワ</t>
    </rPh>
    <rPh sb="3" eb="4">
      <t>マモル</t>
    </rPh>
    <phoneticPr fontId="2"/>
  </si>
  <si>
    <t>運営協力金（ふれあい：カタクリ・シュンラン・ベニシダレ）</t>
    <rPh sb="0" eb="5">
      <t>ウンエイキョウリョクキン</t>
    </rPh>
    <phoneticPr fontId="2"/>
  </si>
  <si>
    <t>小勝眞佐枝</t>
    <rPh sb="0" eb="2">
      <t>コカツ</t>
    </rPh>
    <rPh sb="2" eb="5">
      <t>マサエ</t>
    </rPh>
    <phoneticPr fontId="2"/>
  </si>
  <si>
    <t>小勝眞佐枝、高橋喜蔵、内藤公雄、浅井記子</t>
    <rPh sb="0" eb="2">
      <t>コカツ</t>
    </rPh>
    <rPh sb="2" eb="5">
      <t>マサエ</t>
    </rPh>
    <rPh sb="6" eb="8">
      <t>タカハシ</t>
    </rPh>
    <rPh sb="8" eb="10">
      <t>キゾウ</t>
    </rPh>
    <rPh sb="11" eb="13">
      <t>ナイトウ</t>
    </rPh>
    <rPh sb="13" eb="15">
      <t>キミオ</t>
    </rPh>
    <rPh sb="16" eb="18">
      <t>アサイ</t>
    </rPh>
    <rPh sb="18" eb="20">
      <t>キコ</t>
    </rPh>
    <phoneticPr fontId="2"/>
  </si>
  <si>
    <t>永井和久、古谷一祐</t>
    <rPh sb="0" eb="2">
      <t>ナガイ</t>
    </rPh>
    <rPh sb="2" eb="4">
      <t>カズヒサ</t>
    </rPh>
    <rPh sb="5" eb="7">
      <t>フルヤ</t>
    </rPh>
    <rPh sb="7" eb="9">
      <t>イチユウ</t>
    </rPh>
    <phoneticPr fontId="2"/>
  </si>
  <si>
    <t>飯塚義則、得能寿子、伊藤克博、谷井ちか子</t>
    <rPh sb="0" eb="2">
      <t>イイヅカ</t>
    </rPh>
    <rPh sb="2" eb="4">
      <t>ヨシノリ</t>
    </rPh>
    <rPh sb="5" eb="7">
      <t>トクノウ</t>
    </rPh>
    <rPh sb="7" eb="9">
      <t>トシコ</t>
    </rPh>
    <rPh sb="10" eb="12">
      <t>イトウ</t>
    </rPh>
    <rPh sb="12" eb="14">
      <t>カツヒロ</t>
    </rPh>
    <rPh sb="15" eb="17">
      <t>タニイ</t>
    </rPh>
    <rPh sb="19" eb="20">
      <t>コ</t>
    </rPh>
    <phoneticPr fontId="2"/>
  </si>
  <si>
    <t>葛西、小林、長谷川、関口、諏訪、濱田、福田、石井、三井、小野</t>
    <rPh sb="0" eb="2">
      <t>カサイ</t>
    </rPh>
    <rPh sb="3" eb="5">
      <t>コバヤシ</t>
    </rPh>
    <rPh sb="6" eb="9">
      <t>ハセガワ</t>
    </rPh>
    <rPh sb="10" eb="12">
      <t>セキグチ</t>
    </rPh>
    <rPh sb="13" eb="15">
      <t>スワ</t>
    </rPh>
    <rPh sb="16" eb="18">
      <t>ハマダ</t>
    </rPh>
    <rPh sb="19" eb="21">
      <t>フクダ</t>
    </rPh>
    <rPh sb="22" eb="24">
      <t>イシイ</t>
    </rPh>
    <rPh sb="25" eb="27">
      <t>ミツイ</t>
    </rPh>
    <rPh sb="28" eb="30">
      <t>オノ</t>
    </rPh>
    <phoneticPr fontId="2"/>
  </si>
  <si>
    <t>丸山   正</t>
    <rPh sb="0" eb="2">
      <t>マルヤマ</t>
    </rPh>
    <rPh sb="5" eb="6">
      <t>タダシ</t>
    </rPh>
    <phoneticPr fontId="2"/>
  </si>
  <si>
    <t>葛西宗紀</t>
    <rPh sb="0" eb="2">
      <t>カサイ</t>
    </rPh>
    <rPh sb="2" eb="3">
      <t>シュウ</t>
    </rPh>
    <rPh sb="3" eb="4">
      <t>キ</t>
    </rPh>
    <phoneticPr fontId="2"/>
  </si>
  <si>
    <t>クラフト研修講師謝礼補填金</t>
    <rPh sb="4" eb="6">
      <t>ケンシュウ</t>
    </rPh>
    <rPh sb="6" eb="10">
      <t>コウシシャレイ</t>
    </rPh>
    <rPh sb="10" eb="13">
      <t>ホテンキン</t>
    </rPh>
    <phoneticPr fontId="2"/>
  </si>
  <si>
    <t>丸山正</t>
    <rPh sb="0" eb="2">
      <t>マルヤマ</t>
    </rPh>
    <rPh sb="2" eb="3">
      <t>タダシ</t>
    </rPh>
    <phoneticPr fontId="2"/>
  </si>
  <si>
    <t>鈴木幸代</t>
    <rPh sb="0" eb="4">
      <t>スズキサチヨ</t>
    </rPh>
    <phoneticPr fontId="2"/>
  </si>
  <si>
    <t>古谷一祐（会計、親子副、会議室確保）</t>
    <rPh sb="0" eb="4">
      <t>フルヤイチユウ</t>
    </rPh>
    <rPh sb="5" eb="7">
      <t>カイケイ</t>
    </rPh>
    <rPh sb="8" eb="10">
      <t>オヤコ</t>
    </rPh>
    <rPh sb="10" eb="11">
      <t>フク</t>
    </rPh>
    <rPh sb="12" eb="15">
      <t>カイギシツ</t>
    </rPh>
    <rPh sb="15" eb="17">
      <t>カクホ</t>
    </rPh>
    <phoneticPr fontId="2"/>
  </si>
  <si>
    <t>長谷川守（事業部会長）</t>
    <rPh sb="0" eb="3">
      <t>ハセガワ</t>
    </rPh>
    <rPh sb="3" eb="4">
      <t>マモル</t>
    </rPh>
    <rPh sb="5" eb="10">
      <t>ジギョウブカイチョウ</t>
    </rPh>
    <phoneticPr fontId="2"/>
  </si>
  <si>
    <t>脇本和幸（同副会長、ふれあい正担当）</t>
    <rPh sb="0" eb="4">
      <t>ワキモトカズユキ</t>
    </rPh>
    <rPh sb="5" eb="6">
      <t>ドウ</t>
    </rPh>
    <rPh sb="6" eb="9">
      <t>フクカイチョウ</t>
    </rPh>
    <rPh sb="14" eb="15">
      <t>セイ</t>
    </rPh>
    <rPh sb="15" eb="17">
      <t>タントウ</t>
    </rPh>
    <phoneticPr fontId="2"/>
  </si>
  <si>
    <t>三井大造（ふれあい副担当、親子正）</t>
    <rPh sb="0" eb="2">
      <t>ミツイ</t>
    </rPh>
    <rPh sb="2" eb="4">
      <t>ダイゾウ</t>
    </rPh>
    <rPh sb="9" eb="10">
      <t>フク</t>
    </rPh>
    <rPh sb="10" eb="12">
      <t>タントウ</t>
    </rPh>
    <rPh sb="13" eb="15">
      <t>オヤコ</t>
    </rPh>
    <rPh sb="15" eb="16">
      <t>セイ</t>
    </rPh>
    <phoneticPr fontId="2"/>
  </si>
  <si>
    <t>槙田幹夫（高尾山GC作戦担当）</t>
    <rPh sb="0" eb="2">
      <t>マキタ</t>
    </rPh>
    <rPh sb="2" eb="4">
      <t>ミキオ</t>
    </rPh>
    <rPh sb="5" eb="8">
      <t>タカオサン</t>
    </rPh>
    <rPh sb="10" eb="12">
      <t>サクセン</t>
    </rPh>
    <rPh sb="12" eb="14">
      <t>タントウ</t>
    </rPh>
    <phoneticPr fontId="2"/>
  </si>
  <si>
    <t>横井行男（外部案件担当）</t>
    <rPh sb="0" eb="2">
      <t>ヨコイ</t>
    </rPh>
    <rPh sb="2" eb="4">
      <t>イクオ</t>
    </rPh>
    <rPh sb="5" eb="11">
      <t>ガイブアンケンタントウ</t>
    </rPh>
    <phoneticPr fontId="2"/>
  </si>
  <si>
    <t>小川里花（田園調布学園担当）</t>
    <rPh sb="0" eb="2">
      <t>オガワ</t>
    </rPh>
    <rPh sb="2" eb="3">
      <t>サト</t>
    </rPh>
    <rPh sb="3" eb="4">
      <t>ハナ</t>
    </rPh>
    <rPh sb="5" eb="9">
      <t>デンエンチョウフ</t>
    </rPh>
    <rPh sb="9" eb="11">
      <t>ガクエン</t>
    </rPh>
    <rPh sb="11" eb="13">
      <t>タントウ</t>
    </rPh>
    <phoneticPr fontId="2"/>
  </si>
  <si>
    <t>丸山正（ネイチャークラフト正担当）</t>
    <rPh sb="0" eb="2">
      <t>マルヤマ</t>
    </rPh>
    <rPh sb="2" eb="3">
      <t>タダシ</t>
    </rPh>
    <rPh sb="13" eb="16">
      <t>セイタントウ</t>
    </rPh>
    <phoneticPr fontId="2"/>
  </si>
  <si>
    <t>瀬川真治（低山はいかい担当）</t>
    <rPh sb="0" eb="4">
      <t>セガワシンジ</t>
    </rPh>
    <rPh sb="5" eb="7">
      <t>テイザン</t>
    </rPh>
    <rPh sb="11" eb="13">
      <t>タントウ</t>
    </rPh>
    <phoneticPr fontId="2"/>
  </si>
  <si>
    <t>丹野修（会計監査）</t>
    <rPh sb="0" eb="2">
      <t>タンノ</t>
    </rPh>
    <rPh sb="2" eb="3">
      <t>オサム</t>
    </rPh>
    <rPh sb="4" eb="8">
      <t>カイケイカンサ</t>
    </rPh>
    <phoneticPr fontId="2"/>
  </si>
  <si>
    <t>枝澤修（ネイチャークラフト副担当）</t>
    <rPh sb="0" eb="2">
      <t>エダサワ</t>
    </rPh>
    <rPh sb="2" eb="3">
      <t>オサム</t>
    </rPh>
    <rPh sb="13" eb="16">
      <t>フクタントウ</t>
    </rPh>
    <phoneticPr fontId="2"/>
  </si>
  <si>
    <t>飯塚義則（事業部会ML・HP正担当）</t>
    <rPh sb="0" eb="2">
      <t>イイヅカ</t>
    </rPh>
    <rPh sb="2" eb="4">
      <t>ヨシノリ</t>
    </rPh>
    <rPh sb="5" eb="9">
      <t>ジギョウブカイ</t>
    </rPh>
    <rPh sb="14" eb="17">
      <t>セイタントウ</t>
    </rPh>
    <phoneticPr fontId="2"/>
  </si>
  <si>
    <t>飯島雅巳（事業部会ML・HP副担当）</t>
    <rPh sb="0" eb="2">
      <t>イイジマ</t>
    </rPh>
    <rPh sb="2" eb="4">
      <t>マサミ</t>
    </rPh>
    <rPh sb="5" eb="9">
      <t>ジギョウブカイ</t>
    </rPh>
    <rPh sb="14" eb="17">
      <t>フクタントウ</t>
    </rPh>
    <phoneticPr fontId="2"/>
  </si>
  <si>
    <t>臼井治子（事業部会スタッフ）</t>
    <rPh sb="0" eb="2">
      <t>ウスイ</t>
    </rPh>
    <rPh sb="2" eb="4">
      <t>ハルコ</t>
    </rPh>
    <rPh sb="5" eb="9">
      <t>ジギョウブカイ</t>
    </rPh>
    <phoneticPr fontId="2"/>
  </si>
  <si>
    <t>浅井記子（事業部会スタッフ）</t>
    <rPh sb="0" eb="2">
      <t>アサイ</t>
    </rPh>
    <rPh sb="2" eb="4">
      <t>キコ</t>
    </rPh>
    <rPh sb="5" eb="9">
      <t>ジギョウブカイ</t>
    </rPh>
    <phoneticPr fontId="2"/>
  </si>
  <si>
    <t>氏家清高</t>
    <rPh sb="0" eb="2">
      <t>ウジイエ</t>
    </rPh>
    <rPh sb="2" eb="4">
      <t>キヨタカ</t>
    </rPh>
    <phoneticPr fontId="2"/>
  </si>
  <si>
    <t>調布市体育協会
春の健康リフレッシュハイク</t>
    <rPh sb="0" eb="3">
      <t>チョウフシ</t>
    </rPh>
    <rPh sb="3" eb="5">
      <t>タイイク</t>
    </rPh>
    <rPh sb="5" eb="7">
      <t>キョウカイ</t>
    </rPh>
    <rPh sb="8" eb="9">
      <t>ハル</t>
    </rPh>
    <rPh sb="10" eb="12">
      <t>ケンコウ</t>
    </rPh>
    <phoneticPr fontId="2"/>
  </si>
  <si>
    <t>春の高尾山を登る健康ハイキング</t>
    <rPh sb="0" eb="1">
      <t>ハル</t>
    </rPh>
    <rPh sb="2" eb="5">
      <t>タカオサン</t>
    </rPh>
    <rPh sb="6" eb="7">
      <t>ノボ</t>
    </rPh>
    <rPh sb="8" eb="10">
      <t>ケンコウ</t>
    </rPh>
    <phoneticPr fontId="2"/>
  </si>
  <si>
    <t>鈴木幸代、林公康、小川和恵、佐藤たみ子</t>
    <rPh sb="0" eb="4">
      <t>スズキサチヨ</t>
    </rPh>
    <rPh sb="5" eb="6">
      <t>ハヤシ</t>
    </rPh>
    <rPh sb="6" eb="8">
      <t>キミヤス</t>
    </rPh>
    <rPh sb="9" eb="11">
      <t>オガワ</t>
    </rPh>
    <rPh sb="11" eb="13">
      <t>カズエ</t>
    </rPh>
    <rPh sb="14" eb="16">
      <t>サトウ</t>
    </rPh>
    <rPh sb="18" eb="19">
      <t>コ</t>
    </rPh>
    <phoneticPr fontId="2"/>
  </si>
  <si>
    <t>浅井記子、古谷一祐</t>
    <rPh sb="0" eb="2">
      <t>アサイ</t>
    </rPh>
    <rPh sb="2" eb="4">
      <t>キコ</t>
    </rPh>
    <rPh sb="5" eb="9">
      <t>フルヤイチユウ</t>
    </rPh>
    <phoneticPr fontId="2"/>
  </si>
  <si>
    <t>中止</t>
    <rPh sb="0" eb="2">
      <t>チュウシ</t>
    </rPh>
    <phoneticPr fontId="2"/>
  </si>
  <si>
    <t>秋の陣馬山を登る健康ハイキング</t>
    <rPh sb="0" eb="1">
      <t>アキ</t>
    </rPh>
    <rPh sb="2" eb="5">
      <t>ジンバサン</t>
    </rPh>
    <rPh sb="6" eb="7">
      <t>ノボ</t>
    </rPh>
    <rPh sb="8" eb="10">
      <t>ケンコウ</t>
    </rPh>
    <phoneticPr fontId="2"/>
  </si>
  <si>
    <t>飯塚義則</t>
    <rPh sb="0" eb="4">
      <t>イイヅカヨシノリ</t>
    </rPh>
    <phoneticPr fontId="2"/>
  </si>
  <si>
    <t>JIMDO有料版年間使用料等</t>
    <rPh sb="5" eb="8">
      <t>ユウリョウバン</t>
    </rPh>
    <rPh sb="8" eb="10">
      <t>ネンカン</t>
    </rPh>
    <rPh sb="10" eb="13">
      <t>シヨウリョウ</t>
    </rPh>
    <rPh sb="13" eb="14">
      <t>トウ</t>
    </rPh>
    <phoneticPr fontId="2"/>
  </si>
  <si>
    <t>森林ふれあい推進事業年間計画印刷代
ほか</t>
    <rPh sb="0" eb="2">
      <t>シンリン</t>
    </rPh>
    <rPh sb="6" eb="8">
      <t>スイシン</t>
    </rPh>
    <rPh sb="8" eb="10">
      <t>ジギョウ</t>
    </rPh>
    <rPh sb="10" eb="12">
      <t>ネンカン</t>
    </rPh>
    <rPh sb="12" eb="14">
      <t>ケイカク</t>
    </rPh>
    <rPh sb="14" eb="16">
      <t>インサツ</t>
    </rPh>
    <rPh sb="16" eb="17">
      <t>ダイ</t>
    </rPh>
    <phoneticPr fontId="2"/>
  </si>
  <si>
    <t>ふれあい事業年間計画印刷代ほか</t>
    <rPh sb="4" eb="6">
      <t>ジギョウ</t>
    </rPh>
    <rPh sb="6" eb="8">
      <t>ネンカン</t>
    </rPh>
    <rPh sb="8" eb="10">
      <t>ケイカク</t>
    </rPh>
    <rPh sb="10" eb="12">
      <t>インサツ</t>
    </rPh>
    <rPh sb="12" eb="13">
      <t>ダイ</t>
    </rPh>
    <phoneticPr fontId="2"/>
  </si>
  <si>
    <t>実践学園高等学校</t>
    <rPh sb="0" eb="4">
      <t>ジッセンガクエン</t>
    </rPh>
    <rPh sb="4" eb="8">
      <t>コウトウガッコウ</t>
    </rPh>
    <phoneticPr fontId="2"/>
  </si>
  <si>
    <t>新緑の高尾山ハイキングと薬王院参拝
（精進料理）</t>
    <rPh sb="0" eb="2">
      <t>シンリョク</t>
    </rPh>
    <rPh sb="3" eb="6">
      <t>タカオサン</t>
    </rPh>
    <rPh sb="12" eb="15">
      <t>ヤクオウイン</t>
    </rPh>
    <rPh sb="15" eb="17">
      <t>サンパイ</t>
    </rPh>
    <rPh sb="19" eb="23">
      <t>ショウジンリョウリ</t>
    </rPh>
    <phoneticPr fontId="2"/>
  </si>
  <si>
    <t>運営協力金（ふれあい：三山踏破）</t>
    <rPh sb="0" eb="2">
      <t>ウンエイ</t>
    </rPh>
    <rPh sb="2" eb="5">
      <t>キョウリョクキン</t>
    </rPh>
    <rPh sb="11" eb="15">
      <t>サンザントウハ</t>
    </rPh>
    <phoneticPr fontId="2"/>
  </si>
  <si>
    <t>八王子市みなみ野五丁目
栃谷戸クラブ</t>
    <rPh sb="0" eb="4">
      <t>ハチオウジシ</t>
    </rPh>
    <rPh sb="7" eb="8">
      <t>ノ</t>
    </rPh>
    <rPh sb="8" eb="11">
      <t>5チョウメ</t>
    </rPh>
    <rPh sb="12" eb="13">
      <t>トチ</t>
    </rPh>
    <rPh sb="13" eb="15">
      <t>ヤト</t>
    </rPh>
    <phoneticPr fontId="2"/>
  </si>
  <si>
    <t>森林環境整備財団</t>
    <rPh sb="0" eb="4">
      <t>シンリンカンキョウ</t>
    </rPh>
    <rPh sb="4" eb="8">
      <t>セイビザイダン</t>
    </rPh>
    <phoneticPr fontId="2"/>
  </si>
  <si>
    <t>望月正雄</t>
    <rPh sb="0" eb="2">
      <t>モチヅキ</t>
    </rPh>
    <rPh sb="2" eb="4">
      <t>マサオ</t>
    </rPh>
    <phoneticPr fontId="2"/>
  </si>
  <si>
    <t>清水好博、鳥崎肇一</t>
    <rPh sb="0" eb="2">
      <t>シミズ</t>
    </rPh>
    <rPh sb="2" eb="3">
      <t>ヨシ</t>
    </rPh>
    <rPh sb="3" eb="4">
      <t>ヒロ</t>
    </rPh>
    <rPh sb="5" eb="7">
      <t>トリサキ</t>
    </rPh>
    <rPh sb="7" eb="8">
      <t>ハジメ</t>
    </rPh>
    <rPh sb="8" eb="9">
      <t>イチ</t>
    </rPh>
    <phoneticPr fontId="2"/>
  </si>
  <si>
    <t>2022/5/15
（5/14は中止）</t>
    <rPh sb="16" eb="18">
      <t>チュウシ</t>
    </rPh>
    <phoneticPr fontId="2"/>
  </si>
  <si>
    <t>脇本和幸、小川里花、中林和雄、鍛冶健次郎、飯塚義則</t>
    <rPh sb="0" eb="4">
      <t>ワキモトカズユキ</t>
    </rPh>
    <rPh sb="5" eb="9">
      <t>オガワリカ</t>
    </rPh>
    <rPh sb="10" eb="12">
      <t>ナカバヤシ</t>
    </rPh>
    <rPh sb="12" eb="14">
      <t>カズオ</t>
    </rPh>
    <rPh sb="15" eb="17">
      <t>カジ</t>
    </rPh>
    <rPh sb="17" eb="20">
      <t>ケンジロウ</t>
    </rPh>
    <rPh sb="21" eb="23">
      <t>イイヅカ</t>
    </rPh>
    <rPh sb="23" eb="25">
      <t>ヨシノリ</t>
    </rPh>
    <phoneticPr fontId="2"/>
  </si>
  <si>
    <t>福山容子</t>
    <rPh sb="0" eb="4">
      <t>フクヤマヨウコ</t>
    </rPh>
    <phoneticPr fontId="2"/>
  </si>
  <si>
    <t>浅井、岩崎、石川、飯塚、入江、石井、池田、氏家、枝澤、遠藤、小野、久保、小勝、小池、佐藤、清水、芝原、嶋田、清水、鈴木、瀬川、丹野、内藤、長谷川、林、藤岡、古谷、福山、丸山、三井、横井、横尾</t>
    <rPh sb="0" eb="2">
      <t>アサイ</t>
    </rPh>
    <rPh sb="3" eb="5">
      <t>イワサキ</t>
    </rPh>
    <rPh sb="6" eb="8">
      <t>イシカワ</t>
    </rPh>
    <rPh sb="9" eb="11">
      <t>イイヅカ</t>
    </rPh>
    <rPh sb="12" eb="14">
      <t>イリエ</t>
    </rPh>
    <rPh sb="15" eb="17">
      <t>イシイ</t>
    </rPh>
    <rPh sb="18" eb="20">
      <t>イケダ</t>
    </rPh>
    <rPh sb="21" eb="23">
      <t>ウジイエ</t>
    </rPh>
    <rPh sb="24" eb="26">
      <t>エダサワ</t>
    </rPh>
    <rPh sb="27" eb="29">
      <t>エンドウ</t>
    </rPh>
    <rPh sb="30" eb="32">
      <t>オノ</t>
    </rPh>
    <rPh sb="33" eb="35">
      <t>クボ</t>
    </rPh>
    <rPh sb="36" eb="38">
      <t>コカツ</t>
    </rPh>
    <rPh sb="39" eb="41">
      <t>コイケ</t>
    </rPh>
    <rPh sb="42" eb="44">
      <t>サトウ</t>
    </rPh>
    <rPh sb="45" eb="47">
      <t>シミズ</t>
    </rPh>
    <rPh sb="48" eb="50">
      <t>シバハラ</t>
    </rPh>
    <rPh sb="51" eb="53">
      <t>シマダ</t>
    </rPh>
    <rPh sb="54" eb="56">
      <t>シミズ</t>
    </rPh>
    <rPh sb="57" eb="59">
      <t>スズキ</t>
    </rPh>
    <rPh sb="60" eb="62">
      <t>セガワ</t>
    </rPh>
    <rPh sb="63" eb="65">
      <t>タンノ</t>
    </rPh>
    <rPh sb="66" eb="68">
      <t>ナイトウ</t>
    </rPh>
    <rPh sb="69" eb="72">
      <t>ハセガワ</t>
    </rPh>
    <rPh sb="73" eb="74">
      <t>ハヤシ</t>
    </rPh>
    <rPh sb="75" eb="77">
      <t>フジオカ</t>
    </rPh>
    <rPh sb="78" eb="80">
      <t>フルヤ</t>
    </rPh>
    <rPh sb="81" eb="83">
      <t>フクヤマ</t>
    </rPh>
    <rPh sb="84" eb="86">
      <t>マルヤマ</t>
    </rPh>
    <rPh sb="87" eb="89">
      <t>ミツイ</t>
    </rPh>
    <rPh sb="90" eb="92">
      <t>ヨコイ</t>
    </rPh>
    <rPh sb="93" eb="95">
      <t>ヨコオ</t>
    </rPh>
    <phoneticPr fontId="2"/>
  </si>
  <si>
    <t>丸山、飯塚、長谷川、林、福田、小勝、岩崎、福重、枝澤</t>
    <rPh sb="0" eb="2">
      <t>マルヤマ</t>
    </rPh>
    <rPh sb="3" eb="5">
      <t>イイヅカ</t>
    </rPh>
    <rPh sb="6" eb="9">
      <t>ハセガワ</t>
    </rPh>
    <rPh sb="10" eb="11">
      <t>ハヤシ</t>
    </rPh>
    <rPh sb="12" eb="14">
      <t>フクダ</t>
    </rPh>
    <rPh sb="15" eb="17">
      <t>コカツ</t>
    </rPh>
    <rPh sb="18" eb="20">
      <t>イワサキ</t>
    </rPh>
    <rPh sb="21" eb="23">
      <t>フクシゲ</t>
    </rPh>
    <rPh sb="24" eb="26">
      <t>エダサワ</t>
    </rPh>
    <phoneticPr fontId="2"/>
  </si>
  <si>
    <t>長谷川守、小川里花、三井大造</t>
    <rPh sb="0" eb="3">
      <t>ハセガワ</t>
    </rPh>
    <rPh sb="3" eb="4">
      <t>マモル</t>
    </rPh>
    <rPh sb="5" eb="7">
      <t>オガワ</t>
    </rPh>
    <rPh sb="7" eb="9">
      <t>リカ</t>
    </rPh>
    <rPh sb="10" eb="12">
      <t>ミツイ</t>
    </rPh>
    <rPh sb="12" eb="14">
      <t>ダイゾウ</t>
    </rPh>
    <phoneticPr fontId="2"/>
  </si>
  <si>
    <t>丸山正、小川里花、丹野修、脇本和幸、中林和雄</t>
    <rPh sb="0" eb="3">
      <t>マルヤマタダシ</t>
    </rPh>
    <rPh sb="4" eb="6">
      <t>オガワ</t>
    </rPh>
    <rPh sb="6" eb="8">
      <t>リカ</t>
    </rPh>
    <rPh sb="9" eb="11">
      <t>タンノ</t>
    </rPh>
    <rPh sb="11" eb="12">
      <t>オサム</t>
    </rPh>
    <rPh sb="13" eb="15">
      <t>ワキモト</t>
    </rPh>
    <rPh sb="15" eb="17">
      <t>カズユキ</t>
    </rPh>
    <rPh sb="18" eb="22">
      <t>ナカバヤシカズオ</t>
    </rPh>
    <phoneticPr fontId="2"/>
  </si>
  <si>
    <t>飯塚義則、福山容子</t>
    <rPh sb="0" eb="4">
      <t>イイヅカヨシノリ</t>
    </rPh>
    <rPh sb="5" eb="7">
      <t>フクヤマ</t>
    </rPh>
    <rPh sb="7" eb="9">
      <t>ヨウコ</t>
    </rPh>
    <phoneticPr fontId="2"/>
  </si>
  <si>
    <t>-</t>
    <phoneticPr fontId="2"/>
  </si>
  <si>
    <t>久保吉巳</t>
    <rPh sb="0" eb="2">
      <t>クボ</t>
    </rPh>
    <rPh sb="2" eb="4">
      <t>ヨシミ</t>
    </rPh>
    <phoneticPr fontId="2"/>
  </si>
  <si>
    <t>高尾山自然観察講座</t>
    <rPh sb="0" eb="3">
      <t>タカオザン</t>
    </rPh>
    <rPh sb="3" eb="9">
      <t>シゼンカンサツコウザ</t>
    </rPh>
    <phoneticPr fontId="2"/>
  </si>
  <si>
    <t>藤岡眞</t>
    <rPh sb="0" eb="2">
      <t>フジオカ</t>
    </rPh>
    <rPh sb="2" eb="3">
      <t>マコト</t>
    </rPh>
    <phoneticPr fontId="2"/>
  </si>
  <si>
    <t>運営協力金（ふれあい：セッコクと初夏の草花を訪ねて）</t>
    <rPh sb="0" eb="2">
      <t>ウンエイ</t>
    </rPh>
    <rPh sb="2" eb="5">
      <t>キョウリョクキン</t>
    </rPh>
    <rPh sb="16" eb="18">
      <t>ショカ</t>
    </rPh>
    <rPh sb="19" eb="21">
      <t>クサバナ</t>
    </rPh>
    <rPh sb="22" eb="23">
      <t>タズ</t>
    </rPh>
    <phoneticPr fontId="2"/>
  </si>
  <si>
    <t>福田正男、鈴木幸代、横井行男、</t>
    <rPh sb="0" eb="2">
      <t>フクダ</t>
    </rPh>
    <rPh sb="2" eb="4">
      <t>マサオ</t>
    </rPh>
    <rPh sb="5" eb="9">
      <t>スズキサチヨ</t>
    </rPh>
    <rPh sb="10" eb="14">
      <t>ヨコイイクオ</t>
    </rPh>
    <phoneticPr fontId="2"/>
  </si>
  <si>
    <t>田中清子</t>
    <rPh sb="0" eb="2">
      <t>タナカ</t>
    </rPh>
    <rPh sb="2" eb="4">
      <t>スガコ</t>
    </rPh>
    <phoneticPr fontId="2"/>
  </si>
  <si>
    <t>藤岡眞、古谷一祐、長谷川守、中林和雄</t>
    <rPh sb="0" eb="3">
      <t>フジオカマコト</t>
    </rPh>
    <rPh sb="4" eb="8">
      <t>フルヤイチユウ</t>
    </rPh>
    <rPh sb="9" eb="13">
      <t>ハセガワマモル</t>
    </rPh>
    <rPh sb="14" eb="16">
      <t>ナカバヤシ</t>
    </rPh>
    <rPh sb="16" eb="18">
      <t>カズオ</t>
    </rPh>
    <phoneticPr fontId="2"/>
  </si>
  <si>
    <t>横井行男、脇本和幸、鈴木幸代</t>
    <rPh sb="0" eb="4">
      <t>ヨコイイクオ</t>
    </rPh>
    <rPh sb="5" eb="9">
      <t>ワキモトカズユキ</t>
    </rPh>
    <rPh sb="10" eb="12">
      <t>スズキ</t>
    </rPh>
    <rPh sb="12" eb="14">
      <t>サチヨ</t>
    </rPh>
    <phoneticPr fontId="2"/>
  </si>
  <si>
    <t>飯塚義則</t>
    <rPh sb="0" eb="2">
      <t>イイヅカ</t>
    </rPh>
    <rPh sb="2" eb="4">
      <t>ヨシノリ</t>
    </rPh>
    <phoneticPr fontId="2"/>
  </si>
  <si>
    <t>横井行男</t>
    <rPh sb="0" eb="4">
      <t>ヨコイイクオ</t>
    </rPh>
    <phoneticPr fontId="2"/>
  </si>
  <si>
    <t>みどりとふれあうフェスティバル活動促進費</t>
    <rPh sb="15" eb="17">
      <t>カツドウ</t>
    </rPh>
    <rPh sb="17" eb="20">
      <t>ソクシンヒ</t>
    </rPh>
    <phoneticPr fontId="2"/>
  </si>
  <si>
    <t>戸村二美男、福田正男、林公康</t>
    <rPh sb="0" eb="2">
      <t>トムラ</t>
    </rPh>
    <rPh sb="2" eb="5">
      <t>フミオ</t>
    </rPh>
    <rPh sb="6" eb="10">
      <t>フクダマサオ</t>
    </rPh>
    <rPh sb="11" eb="12">
      <t>ハヤシ</t>
    </rPh>
    <rPh sb="12" eb="14">
      <t>キミヤス</t>
    </rPh>
    <phoneticPr fontId="2"/>
  </si>
  <si>
    <t>小勝、高橋、長谷川、吉原、鈴木、丹野、内藤、谷井、横井、宮入、古谷、入江、浅井</t>
    <rPh sb="0" eb="2">
      <t>コカツ</t>
    </rPh>
    <rPh sb="3" eb="5">
      <t>タカハシ</t>
    </rPh>
    <rPh sb="6" eb="9">
      <t>ハセガワ</t>
    </rPh>
    <rPh sb="10" eb="12">
      <t>ヨシハラ</t>
    </rPh>
    <rPh sb="13" eb="15">
      <t>スズキ</t>
    </rPh>
    <rPh sb="16" eb="18">
      <t>タンノ</t>
    </rPh>
    <rPh sb="19" eb="21">
      <t>ナイトウ</t>
    </rPh>
    <rPh sb="22" eb="24">
      <t>タニイ</t>
    </rPh>
    <rPh sb="25" eb="27">
      <t>ヨコイ</t>
    </rPh>
    <rPh sb="28" eb="30">
      <t>ミヤイリ</t>
    </rPh>
    <rPh sb="31" eb="33">
      <t>フルヤ</t>
    </rPh>
    <rPh sb="34" eb="36">
      <t>イリエ</t>
    </rPh>
    <rPh sb="37" eb="39">
      <t>アサイ</t>
    </rPh>
    <phoneticPr fontId="2"/>
  </si>
  <si>
    <t>鍛冶健二郎、小川和恵、飯島雅巳、高橋喜蔵、市川陽子</t>
    <rPh sb="0" eb="2">
      <t>カジ</t>
    </rPh>
    <rPh sb="2" eb="5">
      <t>ケンジロウ</t>
    </rPh>
    <rPh sb="6" eb="10">
      <t>オガワカズエ</t>
    </rPh>
    <rPh sb="11" eb="15">
      <t>イイジママサミ</t>
    </rPh>
    <rPh sb="16" eb="20">
      <t>タカハシキゾウ</t>
    </rPh>
    <rPh sb="21" eb="23">
      <t>イチカワ</t>
    </rPh>
    <rPh sb="23" eb="25">
      <t>ヨウコ</t>
    </rPh>
    <phoneticPr fontId="2"/>
  </si>
  <si>
    <t>脇本和幸、加藤勝康</t>
    <phoneticPr fontId="2"/>
  </si>
  <si>
    <t>深串泰光、市川美保子、瀧浪邦子</t>
    <rPh sb="0" eb="2">
      <t>フカグシ</t>
    </rPh>
    <rPh sb="2" eb="4">
      <t>ヤスミツ</t>
    </rPh>
    <rPh sb="5" eb="7">
      <t>イチカワ</t>
    </rPh>
    <rPh sb="7" eb="10">
      <t>ミホコ</t>
    </rPh>
    <rPh sb="11" eb="13">
      <t>タキナミ</t>
    </rPh>
    <rPh sb="13" eb="15">
      <t>クニコ</t>
    </rPh>
    <phoneticPr fontId="2"/>
  </si>
  <si>
    <t>施設使用料入金</t>
    <rPh sb="0" eb="5">
      <t>シセツシヨウリョウ</t>
    </rPh>
    <rPh sb="5" eb="7">
      <t>ニュウキン</t>
    </rPh>
    <phoneticPr fontId="2"/>
  </si>
  <si>
    <t>施設使用料引落し</t>
  </si>
  <si>
    <t>施設使用料引落し</t>
    <rPh sb="0" eb="5">
      <t>シセツシヨウリョウ</t>
    </rPh>
    <rPh sb="5" eb="7">
      <t>ヒキオト</t>
    </rPh>
    <phoneticPr fontId="2"/>
  </si>
  <si>
    <t>世田谷区</t>
    <rPh sb="0" eb="4">
      <t>セタガヤク</t>
    </rPh>
    <phoneticPr fontId="2"/>
  </si>
  <si>
    <t>飯塚義則、小野梨香、中村賢史、葛西宗紀、福山容子</t>
    <rPh sb="0" eb="4">
      <t>イイヅカヨシノリ</t>
    </rPh>
    <rPh sb="5" eb="9">
      <t>オノリカ</t>
    </rPh>
    <rPh sb="10" eb="12">
      <t>ナカムラ</t>
    </rPh>
    <rPh sb="12" eb="14">
      <t>サトシ</t>
    </rPh>
    <rPh sb="15" eb="17">
      <t>カサイ</t>
    </rPh>
    <rPh sb="17" eb="18">
      <t>シュウ</t>
    </rPh>
    <rPh sb="18" eb="19">
      <t>キ</t>
    </rPh>
    <rPh sb="20" eb="22">
      <t>フクヤマ</t>
    </rPh>
    <rPh sb="22" eb="24">
      <t>ヨウコ</t>
    </rPh>
    <phoneticPr fontId="2"/>
  </si>
  <si>
    <t>氏家清高、早川一二、長岡篤、田中和江、高田裕司、桒原悦郎、三井大造、関口萌子、菅原耕、清水好博</t>
    <rPh sb="0" eb="4">
      <t>ウジイエキヨタカ</t>
    </rPh>
    <rPh sb="5" eb="7">
      <t>ハヤカワ</t>
    </rPh>
    <rPh sb="7" eb="9">
      <t>カズジ</t>
    </rPh>
    <rPh sb="10" eb="12">
      <t>ナガオカ</t>
    </rPh>
    <rPh sb="12" eb="13">
      <t>アツシ</t>
    </rPh>
    <rPh sb="14" eb="16">
      <t>タナカ</t>
    </rPh>
    <rPh sb="16" eb="18">
      <t>カズエ</t>
    </rPh>
    <rPh sb="19" eb="21">
      <t>タカダ</t>
    </rPh>
    <rPh sb="21" eb="23">
      <t>ユウジ</t>
    </rPh>
    <rPh sb="24" eb="26">
      <t>クワバラ</t>
    </rPh>
    <rPh sb="26" eb="28">
      <t>エツロウ</t>
    </rPh>
    <rPh sb="29" eb="33">
      <t>ミツイダイゾウ</t>
    </rPh>
    <rPh sb="34" eb="36">
      <t>セキグチ</t>
    </rPh>
    <rPh sb="36" eb="38">
      <t>モエコ</t>
    </rPh>
    <rPh sb="39" eb="41">
      <t>スガワラ</t>
    </rPh>
    <rPh sb="41" eb="42">
      <t>タガヤ</t>
    </rPh>
    <rPh sb="43" eb="45">
      <t>シミズ</t>
    </rPh>
    <rPh sb="45" eb="47">
      <t>ヨシヒロ</t>
    </rPh>
    <phoneticPr fontId="2"/>
  </si>
  <si>
    <t>長谷川守、三井大造、臼井治子、宮崎精励、中林和雄</t>
    <rPh sb="0" eb="4">
      <t>ハセガワマモル</t>
    </rPh>
    <rPh sb="5" eb="9">
      <t>ミツイダイゾウ</t>
    </rPh>
    <rPh sb="10" eb="14">
      <t>ウスイハルコ</t>
    </rPh>
    <rPh sb="15" eb="17">
      <t>ミヤザキ</t>
    </rPh>
    <rPh sb="17" eb="19">
      <t>セイレイ</t>
    </rPh>
    <rPh sb="20" eb="24">
      <t>ナカバヤシカズオ</t>
    </rPh>
    <phoneticPr fontId="2"/>
  </si>
  <si>
    <t>浅井記子、室伏憲治</t>
    <rPh sb="0" eb="4">
      <t>アサイキコ</t>
    </rPh>
    <rPh sb="5" eb="9">
      <t>ムロフシケンジ</t>
    </rPh>
    <phoneticPr fontId="2"/>
  </si>
  <si>
    <t>小野末吉、桒原悦郎</t>
  </si>
  <si>
    <t>吉原邦男</t>
    <rPh sb="0" eb="4">
      <t>ヨシハラクニオ</t>
    </rPh>
    <phoneticPr fontId="2"/>
  </si>
  <si>
    <t>2022/10/1
～10/2</t>
    <phoneticPr fontId="2"/>
  </si>
  <si>
    <t>長谷川守</t>
    <rPh sb="0" eb="4">
      <t>ハセガワマモル</t>
    </rPh>
    <phoneticPr fontId="2"/>
  </si>
  <si>
    <t>石川雄一、得能寿子、飯塚義則、丸山正、</t>
    <rPh sb="0" eb="2">
      <t>イシカワ</t>
    </rPh>
    <rPh sb="2" eb="4">
      <t>ユウイチ</t>
    </rPh>
    <rPh sb="5" eb="7">
      <t>トクノウ</t>
    </rPh>
    <rPh sb="7" eb="9">
      <t>ヒサコ</t>
    </rPh>
    <rPh sb="10" eb="14">
      <t>イイヅカヨシノリ</t>
    </rPh>
    <rPh sb="15" eb="18">
      <t>マルヤマタダシ</t>
    </rPh>
    <phoneticPr fontId="2"/>
  </si>
  <si>
    <t>望月正雄、猪瀬政勝</t>
    <rPh sb="0" eb="4">
      <t>モチヅキマサオ</t>
    </rPh>
    <rPh sb="5" eb="7">
      <t>イノセ</t>
    </rPh>
    <rPh sb="7" eb="9">
      <t>マサカツ</t>
    </rPh>
    <phoneticPr fontId="2"/>
  </si>
  <si>
    <t>早川一二</t>
    <rPh sb="0" eb="2">
      <t>ハヤカワ</t>
    </rPh>
    <rPh sb="2" eb="4">
      <t>カズジ</t>
    </rPh>
    <phoneticPr fontId="2"/>
  </si>
  <si>
    <t>浅井記子</t>
    <rPh sb="0" eb="2">
      <t>アサイ</t>
    </rPh>
    <rPh sb="2" eb="4">
      <t>キコ</t>
    </rPh>
    <phoneticPr fontId="2"/>
  </si>
  <si>
    <t>高尾移動教室（高尾山登山）</t>
    <rPh sb="0" eb="2">
      <t>タカオ</t>
    </rPh>
    <rPh sb="2" eb="6">
      <t>イドウキョウシツ</t>
    </rPh>
    <rPh sb="7" eb="10">
      <t>タカオザン</t>
    </rPh>
    <rPh sb="10" eb="12">
      <t>トザン</t>
    </rPh>
    <phoneticPr fontId="2"/>
  </si>
  <si>
    <t>高尾移動教室（高尾山登山）</t>
    <rPh sb="0" eb="2">
      <t>タカオ</t>
    </rPh>
    <rPh sb="2" eb="6">
      <t>イドウキョウシツ</t>
    </rPh>
    <rPh sb="7" eb="10">
      <t>タカオサン</t>
    </rPh>
    <rPh sb="10" eb="12">
      <t>トザン</t>
    </rPh>
    <phoneticPr fontId="2"/>
  </si>
  <si>
    <t>八王子市立七国小学校</t>
    <rPh sb="0" eb="3">
      <t>ハチオウジ</t>
    </rPh>
    <rPh sb="3" eb="5">
      <t>シリツ</t>
    </rPh>
    <rPh sb="5" eb="7">
      <t>ナナクニ</t>
    </rPh>
    <rPh sb="7" eb="10">
      <t>ショウガッコウ</t>
    </rPh>
    <phoneticPr fontId="2"/>
  </si>
  <si>
    <t>八王子市立第三小学校</t>
    <rPh sb="0" eb="3">
      <t>ハチオウジ</t>
    </rPh>
    <rPh sb="3" eb="5">
      <t>シリツ</t>
    </rPh>
    <rPh sb="5" eb="7">
      <t>ダイ3</t>
    </rPh>
    <rPh sb="7" eb="10">
      <t>ショウガッコウ</t>
    </rPh>
    <phoneticPr fontId="2"/>
  </si>
  <si>
    <t>八王子市立片倉台小学校</t>
    <rPh sb="0" eb="3">
      <t>ハチオウジ</t>
    </rPh>
    <rPh sb="3" eb="5">
      <t>シリツ</t>
    </rPh>
    <rPh sb="5" eb="8">
      <t>カタクラダイ</t>
    </rPh>
    <rPh sb="8" eb="11">
      <t>ショウガッコウ</t>
    </rPh>
    <phoneticPr fontId="2"/>
  </si>
  <si>
    <t>山の日記念まるごと高尾山GC作戦活動促進費</t>
  </si>
  <si>
    <t>槙田幹夫</t>
    <rPh sb="0" eb="4">
      <t>マキタミキオ</t>
    </rPh>
    <phoneticPr fontId="2"/>
  </si>
  <si>
    <t>運営協力金（八王子市立七国小学校高尾移動教室）</t>
    <rPh sb="6" eb="9">
      <t>ハチオウジ</t>
    </rPh>
    <rPh sb="9" eb="11">
      <t>シリツ</t>
    </rPh>
    <rPh sb="16" eb="18">
      <t>タカオ</t>
    </rPh>
    <rPh sb="18" eb="22">
      <t>イドウキョウシツ</t>
    </rPh>
    <phoneticPr fontId="2"/>
  </si>
  <si>
    <t>運営協力金（八王子市立第三小学校高尾移動教室）</t>
    <rPh sb="6" eb="9">
      <t>ハチオウジ</t>
    </rPh>
    <rPh sb="9" eb="11">
      <t>シリツ</t>
    </rPh>
    <rPh sb="11" eb="12">
      <t>ダイ</t>
    </rPh>
    <rPh sb="12" eb="13">
      <t>3</t>
    </rPh>
    <rPh sb="13" eb="16">
      <t>ショウガッコウ</t>
    </rPh>
    <rPh sb="16" eb="18">
      <t>タカオ</t>
    </rPh>
    <rPh sb="18" eb="22">
      <t>イドウキョウシツ</t>
    </rPh>
    <phoneticPr fontId="2"/>
  </si>
  <si>
    <t>長谷川守</t>
    <rPh sb="0" eb="3">
      <t>ハセガワ</t>
    </rPh>
    <rPh sb="3" eb="4">
      <t>マモル</t>
    </rPh>
    <phoneticPr fontId="2"/>
  </si>
  <si>
    <t>吉原邦男</t>
    <rPh sb="0" eb="4">
      <t>ヨシハラクニオ</t>
    </rPh>
    <phoneticPr fontId="2"/>
  </si>
  <si>
    <t>丸山正、長谷川守、浅井記子、吉原邦男、吉原秀敏、小野末吉、村上智弘、氏家清高、廣川妙子、中林和雄、藤岡眞、三井大造、高橋喜蔵、古谷一祐、安田英司、福田正男、</t>
    <rPh sb="0" eb="2">
      <t>マルヤマ</t>
    </rPh>
    <rPh sb="2" eb="3">
      <t>タダシ</t>
    </rPh>
    <rPh sb="4" eb="7">
      <t>ハセガワ</t>
    </rPh>
    <rPh sb="7" eb="8">
      <t>マモル</t>
    </rPh>
    <rPh sb="9" eb="11">
      <t>アサイ</t>
    </rPh>
    <rPh sb="11" eb="13">
      <t>キコ</t>
    </rPh>
    <rPh sb="14" eb="16">
      <t>ヨシハラ</t>
    </rPh>
    <rPh sb="16" eb="18">
      <t>クニオ</t>
    </rPh>
    <rPh sb="19" eb="21">
      <t>ヨシハラ</t>
    </rPh>
    <rPh sb="21" eb="23">
      <t>ヒデトシ</t>
    </rPh>
    <rPh sb="24" eb="26">
      <t>オノ</t>
    </rPh>
    <rPh sb="26" eb="28">
      <t>スエキチ</t>
    </rPh>
    <rPh sb="29" eb="31">
      <t>ムラカミ</t>
    </rPh>
    <rPh sb="31" eb="33">
      <t>トモヒロ</t>
    </rPh>
    <rPh sb="34" eb="36">
      <t>ウジイエ</t>
    </rPh>
    <rPh sb="36" eb="38">
      <t>キヨタカ</t>
    </rPh>
    <rPh sb="39" eb="41">
      <t>ヒロカワ</t>
    </rPh>
    <rPh sb="41" eb="43">
      <t>タエコ</t>
    </rPh>
    <rPh sb="44" eb="46">
      <t>ナカバヤシ</t>
    </rPh>
    <rPh sb="46" eb="48">
      <t>カズオ</t>
    </rPh>
    <rPh sb="49" eb="51">
      <t>フジオカ</t>
    </rPh>
    <rPh sb="51" eb="52">
      <t>シン</t>
    </rPh>
    <rPh sb="53" eb="55">
      <t>ミツイ</t>
    </rPh>
    <rPh sb="55" eb="57">
      <t>ダイゾウ</t>
    </rPh>
    <rPh sb="58" eb="62">
      <t>タカハシキゾウ</t>
    </rPh>
    <rPh sb="63" eb="67">
      <t>フルヤイチユウ</t>
    </rPh>
    <rPh sb="68" eb="70">
      <t>ヤスダ</t>
    </rPh>
    <rPh sb="70" eb="72">
      <t>エイジ</t>
    </rPh>
    <rPh sb="73" eb="75">
      <t>フクダ</t>
    </rPh>
    <rPh sb="75" eb="77">
      <t>マサオ</t>
    </rPh>
    <phoneticPr fontId="2"/>
  </si>
  <si>
    <t>202210/1</t>
    <phoneticPr fontId="2"/>
  </si>
  <si>
    <t>長谷川守、横井行男、浅井記子</t>
    <rPh sb="0" eb="3">
      <t>ハセガワ</t>
    </rPh>
    <rPh sb="3" eb="4">
      <t>マモル</t>
    </rPh>
    <rPh sb="5" eb="7">
      <t>ヨコイ</t>
    </rPh>
    <rPh sb="7" eb="9">
      <t>イクオ</t>
    </rPh>
    <rPh sb="10" eb="12">
      <t>アサイ</t>
    </rPh>
    <rPh sb="12" eb="14">
      <t>キコ</t>
    </rPh>
    <phoneticPr fontId="2"/>
  </si>
  <si>
    <t>古谷一祐、内藤公雄、浅井記子、横井行男、宮入芳雄、前田満子、安田英司、三井大造、長谷川守</t>
    <rPh sb="0" eb="4">
      <t>フルヤイチユウ</t>
    </rPh>
    <rPh sb="5" eb="7">
      <t>ナイトウ</t>
    </rPh>
    <rPh sb="7" eb="9">
      <t>キミオ</t>
    </rPh>
    <rPh sb="10" eb="12">
      <t>アサイ</t>
    </rPh>
    <rPh sb="12" eb="14">
      <t>キコ</t>
    </rPh>
    <rPh sb="15" eb="19">
      <t>ヨコイイクオ</t>
    </rPh>
    <rPh sb="20" eb="22">
      <t>ミヤイリ</t>
    </rPh>
    <rPh sb="22" eb="24">
      <t>ヨシオ</t>
    </rPh>
    <rPh sb="25" eb="27">
      <t>マエダ</t>
    </rPh>
    <rPh sb="27" eb="29">
      <t>ミツコ</t>
    </rPh>
    <rPh sb="30" eb="32">
      <t>ヤスダ</t>
    </rPh>
    <rPh sb="32" eb="34">
      <t>エイジ</t>
    </rPh>
    <rPh sb="35" eb="39">
      <t>ミツイダイゾウ</t>
    </rPh>
    <rPh sb="40" eb="44">
      <t>ハセガワマモル</t>
    </rPh>
    <phoneticPr fontId="2"/>
  </si>
  <si>
    <t>桒原悦郎</t>
    <rPh sb="0" eb="4">
      <t>クワハラエツロウ</t>
    </rPh>
    <phoneticPr fontId="2"/>
  </si>
  <si>
    <t>安久、石川、池田、枝澤、氏家、小川、小野、桒原、芝原、瀬川、瀧浪、田中、高橋、田口、得能、長谷川、早川、福重、福田、古谷、丸山、望月、横井
入江、飯塚、上野、枝澤、小野、小林、佐藤、芝原、嶋田、清水、瀬川、田中、丹野、得能、中林、西出、長谷川、福重、福田、藤岡、丸山、三井、横井、横尾</t>
    <rPh sb="0" eb="2">
      <t>アンキュウ</t>
    </rPh>
    <rPh sb="3" eb="5">
      <t>イシカワ</t>
    </rPh>
    <rPh sb="6" eb="8">
      <t>イケダ</t>
    </rPh>
    <rPh sb="9" eb="11">
      <t>エダサワ</t>
    </rPh>
    <rPh sb="12" eb="14">
      <t>ウジイエ</t>
    </rPh>
    <rPh sb="15" eb="17">
      <t>オガワ</t>
    </rPh>
    <rPh sb="18" eb="20">
      <t>オノ</t>
    </rPh>
    <rPh sb="21" eb="23">
      <t>クワハラ</t>
    </rPh>
    <rPh sb="24" eb="26">
      <t>シバハラ</t>
    </rPh>
    <rPh sb="27" eb="29">
      <t>セガワ</t>
    </rPh>
    <rPh sb="30" eb="32">
      <t>タキナミ</t>
    </rPh>
    <rPh sb="33" eb="35">
      <t>タナカ</t>
    </rPh>
    <rPh sb="36" eb="38">
      <t>タカハシ</t>
    </rPh>
    <rPh sb="39" eb="41">
      <t>タグチ</t>
    </rPh>
    <rPh sb="42" eb="44">
      <t>トクノウ</t>
    </rPh>
    <rPh sb="45" eb="48">
      <t>ハセガワ</t>
    </rPh>
    <rPh sb="49" eb="51">
      <t>ハヤカワ</t>
    </rPh>
    <rPh sb="52" eb="54">
      <t>フクシゲ</t>
    </rPh>
    <rPh sb="55" eb="57">
      <t>フクダ</t>
    </rPh>
    <rPh sb="58" eb="60">
      <t>フルヤ</t>
    </rPh>
    <rPh sb="61" eb="63">
      <t>マルヤマ</t>
    </rPh>
    <rPh sb="64" eb="66">
      <t>モチヅキ</t>
    </rPh>
    <rPh sb="67" eb="69">
      <t>ヨコイ</t>
    </rPh>
    <rPh sb="70" eb="72">
      <t>イリエ</t>
    </rPh>
    <rPh sb="73" eb="75">
      <t>イイヅカ</t>
    </rPh>
    <rPh sb="76" eb="78">
      <t>ウエノ</t>
    </rPh>
    <rPh sb="79" eb="81">
      <t>エダサワ</t>
    </rPh>
    <rPh sb="82" eb="84">
      <t>オノ</t>
    </rPh>
    <rPh sb="85" eb="87">
      <t>コバヤシ</t>
    </rPh>
    <rPh sb="88" eb="90">
      <t>サトウ</t>
    </rPh>
    <rPh sb="91" eb="93">
      <t>シバハラ</t>
    </rPh>
    <rPh sb="94" eb="96">
      <t>シマダ</t>
    </rPh>
    <rPh sb="97" eb="99">
      <t>シミズ</t>
    </rPh>
    <rPh sb="100" eb="102">
      <t>セガワ</t>
    </rPh>
    <rPh sb="103" eb="105">
      <t>タナカ</t>
    </rPh>
    <rPh sb="106" eb="108">
      <t>タンノ</t>
    </rPh>
    <rPh sb="109" eb="111">
      <t>トクノウ</t>
    </rPh>
    <rPh sb="112" eb="114">
      <t>ナカバヤシ</t>
    </rPh>
    <rPh sb="115" eb="117">
      <t>ニシデ</t>
    </rPh>
    <rPh sb="118" eb="121">
      <t>ハセガワ</t>
    </rPh>
    <rPh sb="122" eb="124">
      <t>フクシゲ</t>
    </rPh>
    <rPh sb="125" eb="127">
      <t>フクダ</t>
    </rPh>
    <rPh sb="128" eb="130">
      <t>フジオカ</t>
    </rPh>
    <rPh sb="131" eb="133">
      <t>マルヤマ</t>
    </rPh>
    <rPh sb="134" eb="136">
      <t>ミツイ</t>
    </rPh>
    <rPh sb="137" eb="139">
      <t>ヨコイ</t>
    </rPh>
    <rPh sb="140" eb="142">
      <t>ヨコオ</t>
    </rPh>
    <phoneticPr fontId="2"/>
  </si>
  <si>
    <t>いちょう祭り（西浅川児童遊園）</t>
    <rPh sb="4" eb="5">
      <t>マツ</t>
    </rPh>
    <rPh sb="7" eb="8">
      <t>ニシ</t>
    </rPh>
    <rPh sb="8" eb="10">
      <t>アサカワ</t>
    </rPh>
    <rPh sb="10" eb="12">
      <t>ジドウ</t>
    </rPh>
    <rPh sb="12" eb="14">
      <t>ユウエン</t>
    </rPh>
    <phoneticPr fontId="2"/>
  </si>
  <si>
    <t>すみだまつり・こどもまつり準備担当者謝礼・消耗品</t>
  </si>
  <si>
    <t>丸山正</t>
    <rPh sb="0" eb="3">
      <t>マルヤマタダシ</t>
    </rPh>
    <phoneticPr fontId="2"/>
  </si>
  <si>
    <r>
      <rPr>
        <sz val="10"/>
        <rFont val="ＭＳ Ｐゴシック"/>
        <family val="3"/>
        <charset val="128"/>
        <scheme val="minor"/>
      </rPr>
      <t>中止補填金</t>
    </r>
    <r>
      <rPr>
        <sz val="9"/>
        <rFont val="ＭＳ Ｐゴシック"/>
        <family val="3"/>
        <charset val="128"/>
        <scheme val="minor"/>
      </rPr>
      <t>（ふれあい：大垂水峠から♪～爽やかハイキング）</t>
    </r>
    <rPh sb="0" eb="2">
      <t>チュウシ</t>
    </rPh>
    <rPh sb="2" eb="5">
      <t>ホテンキン</t>
    </rPh>
    <rPh sb="11" eb="15">
      <t>オオダルミトウゲ</t>
    </rPh>
    <rPh sb="19" eb="20">
      <t>サワ</t>
    </rPh>
    <phoneticPr fontId="2"/>
  </si>
  <si>
    <t>久保雅春</t>
    <rPh sb="0" eb="2">
      <t>クボ</t>
    </rPh>
    <rPh sb="2" eb="4">
      <t>マサハル</t>
    </rPh>
    <phoneticPr fontId="2"/>
  </si>
  <si>
    <t>福山容子、室伏憲治</t>
    <rPh sb="0" eb="4">
      <t>フクヤマヨウコ</t>
    </rPh>
    <rPh sb="5" eb="9">
      <t>ムロフシケンジ</t>
    </rPh>
    <phoneticPr fontId="2"/>
  </si>
  <si>
    <t>飯塚義則、久保吉己</t>
    <rPh sb="0" eb="4">
      <t>イイヅカヨシノリ</t>
    </rPh>
    <rPh sb="5" eb="7">
      <t>クボ</t>
    </rPh>
    <rPh sb="7" eb="9">
      <t>ヨシミ</t>
    </rPh>
    <phoneticPr fontId="2"/>
  </si>
  <si>
    <t>浅井記子、丹野修、小川里花、
横井行男、長谷川守</t>
    <rPh sb="0" eb="4">
      <t>アサイキコ</t>
    </rPh>
    <rPh sb="5" eb="7">
      <t>タンノ</t>
    </rPh>
    <rPh sb="7" eb="8">
      <t>オサム</t>
    </rPh>
    <rPh sb="9" eb="11">
      <t>オガワ</t>
    </rPh>
    <rPh sb="11" eb="13">
      <t>リカ</t>
    </rPh>
    <rPh sb="15" eb="19">
      <t>ヨコイイクオ</t>
    </rPh>
    <rPh sb="20" eb="24">
      <t>ハセガワマモル</t>
    </rPh>
    <phoneticPr fontId="2"/>
  </si>
  <si>
    <t>古谷一祐</t>
    <rPh sb="0" eb="2">
      <t>フルヤ</t>
    </rPh>
    <rPh sb="2" eb="4">
      <t>イチユウ</t>
    </rPh>
    <phoneticPr fontId="2"/>
  </si>
  <si>
    <t>福田正男、内藤公雄、小川里花、小勝眞佐枝</t>
    <rPh sb="0" eb="2">
      <t>フクダ</t>
    </rPh>
    <rPh sb="2" eb="4">
      <t>マサオ</t>
    </rPh>
    <rPh sb="5" eb="7">
      <t>ナイトウ</t>
    </rPh>
    <rPh sb="7" eb="9">
      <t>キミオ</t>
    </rPh>
    <rPh sb="10" eb="14">
      <t>オガワリカ</t>
    </rPh>
    <rPh sb="15" eb="17">
      <t>コカツ</t>
    </rPh>
    <rPh sb="17" eb="20">
      <t>マサエ</t>
    </rPh>
    <phoneticPr fontId="2"/>
  </si>
  <si>
    <t>臼井治子、鈴木幸代、小勝眞佐枝</t>
    <rPh sb="0" eb="4">
      <t>ウスイハルコ</t>
    </rPh>
    <rPh sb="5" eb="7">
      <t>スズキ</t>
    </rPh>
    <rPh sb="7" eb="9">
      <t>サチヨ</t>
    </rPh>
    <rPh sb="10" eb="15">
      <t>コカツマサエ</t>
    </rPh>
    <phoneticPr fontId="2"/>
  </si>
  <si>
    <t>福田正男、横井行男、鈴木幸代</t>
    <rPh sb="0" eb="4">
      <t>フクダマサオ</t>
    </rPh>
    <rPh sb="5" eb="9">
      <t>ヨコイイクオ</t>
    </rPh>
    <rPh sb="10" eb="12">
      <t>スズキ</t>
    </rPh>
    <rPh sb="12" eb="14">
      <t>サチヨ</t>
    </rPh>
    <phoneticPr fontId="2"/>
  </si>
  <si>
    <t>古谷一祐、長谷川守、入江克昌、丸山正</t>
    <rPh sb="0" eb="2">
      <t>フルヤ</t>
    </rPh>
    <rPh sb="2" eb="4">
      <t>イチユウ</t>
    </rPh>
    <rPh sb="5" eb="9">
      <t>ハセガワマモル</t>
    </rPh>
    <rPh sb="10" eb="14">
      <t>イリエカツマサ</t>
    </rPh>
    <rPh sb="15" eb="18">
      <t>マルヤマタダシ</t>
    </rPh>
    <phoneticPr fontId="2"/>
  </si>
  <si>
    <t>加藤勝康、浅井記子</t>
    <rPh sb="0" eb="4">
      <t>カトウカツヤス</t>
    </rPh>
    <rPh sb="5" eb="9">
      <t>アサイキコ</t>
    </rPh>
    <phoneticPr fontId="2"/>
  </si>
  <si>
    <t>芝原久、室伏憲治、田中清子、脇本和幸</t>
    <rPh sb="0" eb="3">
      <t>シバハラヒサシ</t>
    </rPh>
    <rPh sb="4" eb="8">
      <t>ムロフシケンジ</t>
    </rPh>
    <rPh sb="9" eb="13">
      <t>タナカスガコ</t>
    </rPh>
    <rPh sb="14" eb="18">
      <t>ワキモトカズユキ</t>
    </rPh>
    <phoneticPr fontId="2"/>
  </si>
  <si>
    <t>調布市体育協会
秋の健康リフレッシュハイク</t>
    <phoneticPr fontId="2"/>
  </si>
  <si>
    <t>世田谷区</t>
    <rPh sb="0" eb="4">
      <t>セタガヤク</t>
    </rPh>
    <phoneticPr fontId="2"/>
  </si>
  <si>
    <t>運営協力金（調布市体育協会秋のリフレッシュハイク）</t>
  </si>
  <si>
    <t>横井行男</t>
    <rPh sb="0" eb="4">
      <t>ヨコイイクオ</t>
    </rPh>
    <phoneticPr fontId="2"/>
  </si>
  <si>
    <t>運営協力金（ふれあい：八十八大師）</t>
    <rPh sb="0" eb="5">
      <t>ウンエイキョウリョクキン</t>
    </rPh>
    <rPh sb="11" eb="16">
      <t>ハチジュウハチダイシ</t>
    </rPh>
    <phoneticPr fontId="2"/>
  </si>
  <si>
    <t>古谷一祐、浅井記子、小川里花、藤岡眞、三井大造</t>
    <rPh sb="0" eb="4">
      <t>フルヤイチユウ</t>
    </rPh>
    <rPh sb="5" eb="9">
      <t>アサイキコ</t>
    </rPh>
    <rPh sb="10" eb="14">
      <t>オガワリカ</t>
    </rPh>
    <rPh sb="15" eb="18">
      <t>フジオカマコト</t>
    </rPh>
    <rPh sb="19" eb="23">
      <t>ミツイダイゾウ</t>
    </rPh>
    <phoneticPr fontId="2"/>
  </si>
  <si>
    <t>横井行男、室伏憲治</t>
    <rPh sb="0" eb="4">
      <t>ヨコイイクオ</t>
    </rPh>
    <rPh sb="5" eb="9">
      <t>ムロフシケンジ</t>
    </rPh>
    <phoneticPr fontId="2"/>
  </si>
  <si>
    <t>早川一二</t>
    <rPh sb="0" eb="4">
      <t>ハヤカワカズジ</t>
    </rPh>
    <phoneticPr fontId="2"/>
  </si>
  <si>
    <t>中林、廣川、古谷、藤岡、脇本、福重、丹野、横井</t>
    <rPh sb="0" eb="2">
      <t>ナカバヤシ</t>
    </rPh>
    <rPh sb="3" eb="5">
      <t>ヒロカワ</t>
    </rPh>
    <rPh sb="6" eb="8">
      <t>フルヤ</t>
    </rPh>
    <rPh sb="9" eb="11">
      <t>フジオカ</t>
    </rPh>
    <rPh sb="12" eb="14">
      <t>ワキモト</t>
    </rPh>
    <rPh sb="15" eb="17">
      <t>フクシゲ</t>
    </rPh>
    <rPh sb="18" eb="20">
      <t>タンノ</t>
    </rPh>
    <rPh sb="21" eb="23">
      <t>ヨコイ</t>
    </rPh>
    <phoneticPr fontId="2"/>
  </si>
  <si>
    <t>入江、福山、室伏、槙田</t>
    <rPh sb="0" eb="2">
      <t>イリエ</t>
    </rPh>
    <rPh sb="3" eb="5">
      <t>フクヤマ</t>
    </rPh>
    <rPh sb="6" eb="8">
      <t>ムロフシ</t>
    </rPh>
    <rPh sb="9" eb="11">
      <t>マキタ</t>
    </rPh>
    <phoneticPr fontId="2"/>
  </si>
  <si>
    <t>高須賀幸英、福田正男、前田満子、小川和恵</t>
    <rPh sb="0" eb="3">
      <t>タカスカ</t>
    </rPh>
    <rPh sb="3" eb="5">
      <t>ユキヒデ</t>
    </rPh>
    <rPh sb="6" eb="10">
      <t>フクダマサオ</t>
    </rPh>
    <rPh sb="11" eb="15">
      <t>マエダミツコ</t>
    </rPh>
    <rPh sb="16" eb="18">
      <t>オガワ</t>
    </rPh>
    <rPh sb="18" eb="20">
      <t>カズエ</t>
    </rPh>
    <phoneticPr fontId="2"/>
  </si>
  <si>
    <t>藤原裕二、小泉</t>
    <rPh sb="0" eb="2">
      <t>フジワラ</t>
    </rPh>
    <rPh sb="2" eb="4">
      <t>ユウジ</t>
    </rPh>
    <rPh sb="5" eb="7">
      <t>コイズミ</t>
    </rPh>
    <phoneticPr fontId="2"/>
  </si>
  <si>
    <t>葛西宗紀、諏訪知子</t>
  </si>
  <si>
    <t>クラフト関係消耗品（ラミネーター）</t>
    <rPh sb="4" eb="6">
      <t>カンケイ</t>
    </rPh>
    <rPh sb="6" eb="9">
      <t>ショウモウヒン</t>
    </rPh>
    <phoneticPr fontId="2"/>
  </si>
  <si>
    <t>丸山正</t>
    <rPh sb="0" eb="3">
      <t>マルヤマタダシ</t>
    </rPh>
    <phoneticPr fontId="2"/>
  </si>
  <si>
    <t>鍛冶健二郎</t>
    <rPh sb="0" eb="2">
      <t>カジ</t>
    </rPh>
    <rPh sb="2" eb="5">
      <t>ケンジロウ</t>
    </rPh>
    <phoneticPr fontId="2"/>
  </si>
  <si>
    <t>篠原直樹</t>
    <rPh sb="0" eb="2">
      <t>シノハラ</t>
    </rPh>
    <rPh sb="2" eb="4">
      <t>ナオキ</t>
    </rPh>
    <phoneticPr fontId="2"/>
  </si>
  <si>
    <t>石川雄一</t>
    <rPh sb="0" eb="4">
      <t>イシカワユウイチ</t>
    </rPh>
    <phoneticPr fontId="2"/>
  </si>
  <si>
    <t>石川雄一、林公康、鈴木幸代、</t>
    <rPh sb="0" eb="4">
      <t>イシカワユウイチ</t>
    </rPh>
    <rPh sb="5" eb="8">
      <t>ハヤシキミヤス</t>
    </rPh>
    <rPh sb="9" eb="13">
      <t>スズキサチヨ</t>
    </rPh>
    <phoneticPr fontId="2"/>
  </si>
  <si>
    <t>稲葉力、小勝眞佐枝</t>
  </si>
  <si>
    <t>長谷川守、中林和雄、宮崎精励、鍛冶健二郎、臼井治子</t>
    <rPh sb="0" eb="3">
      <t>ハセガワ</t>
    </rPh>
    <rPh sb="3" eb="4">
      <t>マモル</t>
    </rPh>
    <rPh sb="5" eb="9">
      <t>ナカバヤシカズオ</t>
    </rPh>
    <rPh sb="10" eb="12">
      <t>ミヤザキ</t>
    </rPh>
    <rPh sb="12" eb="14">
      <t>セイレイ</t>
    </rPh>
    <rPh sb="15" eb="17">
      <t>カジ</t>
    </rPh>
    <rPh sb="17" eb="20">
      <t>ケンジロウ</t>
    </rPh>
    <rPh sb="21" eb="23">
      <t>ウスイ</t>
    </rPh>
    <rPh sb="23" eb="25">
      <t>ハルコ</t>
    </rPh>
    <phoneticPr fontId="2"/>
  </si>
  <si>
    <t>篠原直樹、鈴木幸代</t>
    <rPh sb="0" eb="4">
      <t>シノハラナオキ</t>
    </rPh>
    <rPh sb="5" eb="9">
      <t>スズキサチヨ</t>
    </rPh>
    <phoneticPr fontId="2"/>
  </si>
  <si>
    <t>鍛冶健二郎、脇本和幸、飯島雅巳、高橋まり子、藤岡眞</t>
    <rPh sb="0" eb="2">
      <t>カジ</t>
    </rPh>
    <rPh sb="2" eb="5">
      <t>ケンジロウ</t>
    </rPh>
    <rPh sb="6" eb="10">
      <t>ワキモトカズユキ</t>
    </rPh>
    <rPh sb="11" eb="15">
      <t>イイジママサミ</t>
    </rPh>
    <rPh sb="16" eb="18">
      <t>タカハシ</t>
    </rPh>
    <rPh sb="20" eb="21">
      <t>コ</t>
    </rPh>
    <rPh sb="22" eb="25">
      <t>フジオカマコト</t>
    </rPh>
    <phoneticPr fontId="2"/>
  </si>
  <si>
    <t>鍛冶健二郎、内藤公雄、丸山正、清水好博、藤岡眞、平岩昌子、田中和江、桒原悦郎、小林綾香、長岡篤、大西正弘、氏家清高</t>
    <rPh sb="2" eb="5">
      <t>ケンジロウ</t>
    </rPh>
    <rPh sb="53" eb="57">
      <t>ウジイエキヨタカ</t>
    </rPh>
    <phoneticPr fontId="2"/>
  </si>
  <si>
    <t>長岡篤
(三井大造）</t>
    <rPh sb="0" eb="3">
      <t>ナガオカアツシ</t>
    </rPh>
    <phoneticPr fontId="2"/>
  </si>
  <si>
    <t>世田谷区</t>
    <rPh sb="0" eb="4">
      <t>セタガヤク</t>
    </rPh>
    <phoneticPr fontId="2"/>
  </si>
  <si>
    <t>消耗品（クラフト用）</t>
    <rPh sb="0" eb="3">
      <t>ショウモウヒン</t>
    </rPh>
    <rPh sb="8" eb="9">
      <t>ヨウ</t>
    </rPh>
    <phoneticPr fontId="2"/>
  </si>
  <si>
    <t>長谷川守</t>
    <rPh sb="0" eb="3">
      <t>ハセガワ</t>
    </rPh>
    <rPh sb="3" eb="4">
      <t>マモル</t>
    </rPh>
    <phoneticPr fontId="2"/>
  </si>
  <si>
    <t>熊木秀幸、丹野修、飯塚義則、小川和恵、室伏憲治、</t>
    <rPh sb="0" eb="2">
      <t>クマキ</t>
    </rPh>
    <rPh sb="2" eb="4">
      <t>ヒデユキ</t>
    </rPh>
    <rPh sb="5" eb="8">
      <t>タンノオサム</t>
    </rPh>
    <rPh sb="9" eb="13">
      <t>イイヅカヨシノリ</t>
    </rPh>
    <rPh sb="14" eb="18">
      <t>オガワカズエ</t>
    </rPh>
    <rPh sb="19" eb="23">
      <t>ムロフシケンジ</t>
    </rPh>
    <phoneticPr fontId="2"/>
  </si>
  <si>
    <t>三井大造</t>
    <rPh sb="0" eb="2">
      <t>ミツイ</t>
    </rPh>
    <rPh sb="2" eb="4">
      <t>ダイゾウ</t>
    </rPh>
    <phoneticPr fontId="2"/>
  </si>
  <si>
    <t>田中和江</t>
    <rPh sb="0" eb="4">
      <t>タナカカズエ</t>
    </rPh>
    <phoneticPr fontId="2"/>
  </si>
  <si>
    <t>昭和女子大附属昭和小学校</t>
    <rPh sb="0" eb="5">
      <t>ショウワジョシダイ</t>
    </rPh>
    <rPh sb="5" eb="7">
      <t>フゾク</t>
    </rPh>
    <rPh sb="7" eb="9">
      <t>ショウワ</t>
    </rPh>
    <rPh sb="9" eb="12">
      <t>ショウガッコウ</t>
    </rPh>
    <phoneticPr fontId="2"/>
  </si>
  <si>
    <t>瀬川真治</t>
    <rPh sb="0" eb="4">
      <t>セガワシンジ</t>
    </rPh>
    <phoneticPr fontId="2"/>
  </si>
  <si>
    <t>2月</t>
    <rPh sb="1" eb="2">
      <t>ガツ</t>
    </rPh>
    <phoneticPr fontId="2"/>
  </si>
  <si>
    <t>長谷川守</t>
    <rPh sb="0" eb="4">
      <t>ハセガワマモル</t>
    </rPh>
    <phoneticPr fontId="2"/>
  </si>
  <si>
    <t>不参加</t>
    <rPh sb="0" eb="3">
      <t>フサンカ</t>
    </rPh>
    <phoneticPr fontId="2"/>
  </si>
  <si>
    <t>熊木秀幸</t>
    <rPh sb="0" eb="4">
      <t>クマキヒデユキ</t>
    </rPh>
    <phoneticPr fontId="2"/>
  </si>
  <si>
    <t>コピー代（2023年度ふれあいイベント検討会）</t>
    <rPh sb="3" eb="4">
      <t>ダイ</t>
    </rPh>
    <rPh sb="9" eb="11">
      <t>ネンド</t>
    </rPh>
    <rPh sb="19" eb="22">
      <t>ケントウカイ</t>
    </rPh>
    <phoneticPr fontId="2"/>
  </si>
  <si>
    <t>藤岡眞</t>
    <rPh sb="0" eb="2">
      <t>フジオカ</t>
    </rPh>
    <rPh sb="2" eb="3">
      <t>マコト</t>
    </rPh>
    <phoneticPr fontId="2"/>
  </si>
  <si>
    <t>氏家清高</t>
  </si>
  <si>
    <t>長谷川守、福山容子、古谷一祐</t>
    <rPh sb="0" eb="4">
      <t>ハセガワマモル</t>
    </rPh>
    <rPh sb="5" eb="9">
      <t>フクヤマヨウコ</t>
    </rPh>
    <rPh sb="10" eb="14">
      <t>フルヤイチユウ</t>
    </rPh>
    <phoneticPr fontId="2"/>
  </si>
  <si>
    <t>藤岡眞、脇本和幸、横井行男、</t>
  </si>
  <si>
    <t>学園内の樹木をウォッチングしながら樹木の大切さについて気付く</t>
    <rPh sb="0" eb="3">
      <t>ガクエンナイ</t>
    </rPh>
    <rPh sb="4" eb="6">
      <t>ジュモク</t>
    </rPh>
    <rPh sb="17" eb="19">
      <t>ジュモク</t>
    </rPh>
    <rPh sb="20" eb="22">
      <t>タイセツ</t>
    </rPh>
    <rPh sb="27" eb="29">
      <t>キヅ</t>
    </rPh>
    <phoneticPr fontId="2"/>
  </si>
  <si>
    <t>瀬川、陣野、福田</t>
    <rPh sb="0" eb="2">
      <t>セガワ</t>
    </rPh>
    <rPh sb="3" eb="5">
      <t>ジンノ</t>
    </rPh>
    <rPh sb="6" eb="8">
      <t>フクダ</t>
    </rPh>
    <phoneticPr fontId="2"/>
  </si>
  <si>
    <t>長谷川守</t>
    <rPh sb="0" eb="4">
      <t>ハセガワマモル</t>
    </rPh>
    <phoneticPr fontId="2"/>
  </si>
  <si>
    <t>施設使用料引落し</t>
    <phoneticPr fontId="2"/>
  </si>
  <si>
    <t>世田谷区</t>
    <rPh sb="0" eb="4">
      <t>セタガヤク</t>
    </rPh>
    <phoneticPr fontId="2"/>
  </si>
  <si>
    <t>FITへの返還</t>
    <rPh sb="5" eb="7">
      <t>ヘンカン</t>
    </rPh>
    <phoneticPr fontId="2"/>
  </si>
  <si>
    <t>運営協力金（ふれあい：春の香りに誘われて）</t>
    <rPh sb="0" eb="2">
      <t>ウンエイ</t>
    </rPh>
    <rPh sb="2" eb="5">
      <t>キョウリョクキン</t>
    </rPh>
    <rPh sb="11" eb="12">
      <t>ハル</t>
    </rPh>
    <rPh sb="13" eb="14">
      <t>カオ</t>
    </rPh>
    <rPh sb="16" eb="17">
      <t>サソ</t>
    </rPh>
    <phoneticPr fontId="2"/>
  </si>
  <si>
    <t>運営協力金（調布市体育協会リフレッシュハイク）</t>
    <rPh sb="0" eb="5">
      <t>ウンエイキョウリョクキン</t>
    </rPh>
    <rPh sb="6" eb="9">
      <t>チョウフシ</t>
    </rPh>
    <rPh sb="9" eb="13">
      <t>タイイクキョウカイ</t>
    </rPh>
    <phoneticPr fontId="2"/>
  </si>
  <si>
    <t>運営協力金（実践学園高等学校高尾山自然観察講座）</t>
    <rPh sb="0" eb="5">
      <t>ウンエイキョウリョクキン</t>
    </rPh>
    <rPh sb="6" eb="14">
      <t>ジッセンガクエンコウトウガッコウ</t>
    </rPh>
    <rPh sb="14" eb="23">
      <t>タカオザンシゼンカンサツコウザ</t>
    </rPh>
    <phoneticPr fontId="2"/>
  </si>
  <si>
    <r>
      <t>運営協力金</t>
    </r>
    <r>
      <rPr>
        <sz val="10"/>
        <rFont val="ＭＳ Ｐゴシック"/>
        <family val="3"/>
        <charset val="128"/>
        <scheme val="minor"/>
      </rPr>
      <t>（ふれあい：林道歩きを楽しむ！）</t>
    </r>
    <rPh sb="0" eb="2">
      <t>ウンエイ</t>
    </rPh>
    <rPh sb="2" eb="5">
      <t>キョウリョクキン</t>
    </rPh>
    <rPh sb="11" eb="14">
      <t>リンドウアル</t>
    </rPh>
    <rPh sb="16" eb="17">
      <t>タノ</t>
    </rPh>
    <phoneticPr fontId="2"/>
  </si>
  <si>
    <r>
      <t>運営協力金</t>
    </r>
    <r>
      <rPr>
        <sz val="10"/>
        <rFont val="ＭＳ Ｐゴシック"/>
        <family val="3"/>
        <charset val="128"/>
        <scheme val="minor"/>
      </rPr>
      <t>（ふれあい：もう1つの高尾南高尾山稜を訪ねる）</t>
    </r>
  </si>
  <si>
    <t>運営協力金（ふれあい：奥高尾初冬の眺望を楽しむ）</t>
    <phoneticPr fontId="2"/>
  </si>
  <si>
    <t>運営協力金（ふれあい：魅力満載、冬の高尾山を歩く）</t>
    <phoneticPr fontId="2"/>
  </si>
  <si>
    <t>運営協力金（ふれあい：高尾山の樹木を楽しむ）</t>
    <phoneticPr fontId="2"/>
  </si>
  <si>
    <t>運営協力金（ふれあい：氷の華「シモバシラ」と富士山 ）</t>
    <phoneticPr fontId="2"/>
  </si>
  <si>
    <t>運営協力金（ふれあい：相模湖から小仏城山を経て）</t>
    <rPh sb="0" eb="2">
      <t>ウンエイ</t>
    </rPh>
    <rPh sb="2" eb="5">
      <t>キョウリョクキン</t>
    </rPh>
    <rPh sb="11" eb="14">
      <t>サガミコ</t>
    </rPh>
    <rPh sb="16" eb="20">
      <t>コボトケシロヤマ</t>
    </rPh>
    <rPh sb="21" eb="22">
      <t>ヘ</t>
    </rPh>
    <phoneticPr fontId="2"/>
  </si>
  <si>
    <t>運営協力金（ふれあい：晩秋の高尾山ムササビの飛翔）</t>
    <phoneticPr fontId="2"/>
  </si>
  <si>
    <t>運営協力金（ふれあい：風薫る景信山・小仏城山）</t>
    <rPh sb="0" eb="2">
      <t>ウンエイ</t>
    </rPh>
    <rPh sb="2" eb="5">
      <t>キョウリョクキン</t>
    </rPh>
    <rPh sb="11" eb="13">
      <t>カゼカオ</t>
    </rPh>
    <rPh sb="14" eb="17">
      <t>カゲノブヤマ</t>
    </rPh>
    <rPh sb="18" eb="20">
      <t>コボトケ</t>
    </rPh>
    <rPh sb="20" eb="22">
      <t>シロヤマ</t>
    </rPh>
    <phoneticPr fontId="2"/>
  </si>
  <si>
    <t>運営協力金（ふれあい：初夏の奥高尾　静寂の林道）</t>
    <phoneticPr fontId="2"/>
  </si>
  <si>
    <t xml:space="preserve"> </t>
    <phoneticPr fontId="2"/>
  </si>
  <si>
    <t>施設使用料入金</t>
    <rPh sb="5" eb="7">
      <t>ニュウキン</t>
    </rPh>
    <phoneticPr fontId="2"/>
  </si>
  <si>
    <t>コピー代（2/9林の日資料）</t>
    <rPh sb="3" eb="4">
      <t>ダイ</t>
    </rPh>
    <rPh sb="6" eb="11">
      <t>･9ハヤシノヒ</t>
    </rPh>
    <rPh sb="11" eb="13">
      <t>シリョウ</t>
    </rPh>
    <phoneticPr fontId="2"/>
  </si>
  <si>
    <t>長谷川守、篠原直樹、三井大造、宮崎精励、中林和雄</t>
    <rPh sb="0" eb="4">
      <t>ハセガワマモル</t>
    </rPh>
    <rPh sb="5" eb="9">
      <t>シノハラナオキ</t>
    </rPh>
    <rPh sb="10" eb="14">
      <t>ミツイダイゾウ</t>
    </rPh>
    <rPh sb="15" eb="19">
      <t>ミヤザキセイレイ</t>
    </rPh>
    <rPh sb="20" eb="24">
      <t>ナカバヤシカズオ</t>
    </rPh>
    <phoneticPr fontId="2"/>
  </si>
  <si>
    <t>田中清子、室伏憲治</t>
    <rPh sb="0" eb="4">
      <t>タナカスガコ</t>
    </rPh>
    <rPh sb="5" eb="9">
      <t>ムロフシケンジ</t>
    </rPh>
    <phoneticPr fontId="2"/>
  </si>
  <si>
    <t>返還金8,952円＋振込手数料100円</t>
    <rPh sb="0" eb="3">
      <t>ヘンカンキン</t>
    </rPh>
    <rPh sb="8" eb="9">
      <t>エン</t>
    </rPh>
    <rPh sb="10" eb="15">
      <t>フリコミテスウリョウ</t>
    </rPh>
    <rPh sb="18" eb="19">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</si>
</sst>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yyyy/m/d;@"/>
    <numFmt numFmtId="177" formatCode="#,##0_ ;[Red]\-#,##0\ "/>
    <numFmt numFmtId="178" formatCode="#,##0_);[Red]\(#,##0\)"/>
    <numFmt numFmtId="179" formatCode="yyyy/mm/dd"/>
    <numFmt numFmtId="180" formatCode="[$￥-411]#,##0;[Red]\-[$￥-411]#,##0"/>
    <numFmt numFmtId="181" formatCode="#,###&quot;名&quot;"/>
    <numFmt numFmtId="182" formatCode="m/d;@"/>
  </numFmts>
  <fonts count="21">
    <font>
      <sz val="10"/>
      <name val="MS PGothic"/>
      <family val="3"/>
    </font>
    <font>
      <sz val="11"/>
      <color indexed="8"/>
      <name val="ＭＳ Ｐゴシック"/>
      <family val="3"/>
      <charset val="128"/>
    </font>
    <font>
      <sz val="6"/>
      <name val="ＭＳ Ｐゴシック"/>
      <family val="3"/>
      <charset val="128"/>
    </font>
    <font>
      <sz val="11"/>
      <color indexed="8"/>
      <name val="ＭＳ Ｐゴシック"/>
      <family val="3"/>
      <charset val="128"/>
      <scheme val="minor"/>
    </font>
    <font>
      <sz val="9"/>
      <color indexed="8"/>
      <name val="ＭＳ Ｐゴシック"/>
      <family val="3"/>
      <charset val="128"/>
      <scheme val="minor"/>
    </font>
    <font>
      <sz val="11"/>
      <name val="ＭＳ Ｐゴシック"/>
      <family val="3"/>
      <charset val="128"/>
      <scheme val="minor"/>
    </font>
    <font>
      <sz val="9"/>
      <name val="ＭＳ Ｐゴシック"/>
      <family val="3"/>
      <charset val="128"/>
      <scheme val="minor"/>
    </font>
    <font>
      <sz val="12"/>
      <name val="ＭＳ Ｐゴシック"/>
      <family val="3"/>
      <charset val="128"/>
      <scheme val="minor"/>
    </font>
    <font>
      <sz val="14"/>
      <name val="ＭＳ Ｐゴシック"/>
      <family val="3"/>
      <charset val="128"/>
      <scheme val="minor"/>
    </font>
    <font>
      <sz val="10"/>
      <name val="ＭＳ Ｐゴシック"/>
      <family val="3"/>
      <charset val="128"/>
      <scheme val="minor"/>
    </font>
    <font>
      <sz val="11"/>
      <color theme="8" tint="-0.499984740745262"/>
      <name val="ＭＳ Ｐゴシック"/>
      <family val="3"/>
      <charset val="128"/>
      <scheme val="minor"/>
    </font>
    <font>
      <sz val="12"/>
      <color rgb="FFFF0000"/>
      <name val="ＭＳ Ｐゴシック"/>
      <family val="3"/>
      <charset val="128"/>
      <scheme val="minor"/>
    </font>
    <font>
      <sz val="9"/>
      <name val="ＭＳ Ｐゴシック"/>
      <family val="3"/>
      <charset val="128"/>
    </font>
    <font>
      <sz val="10"/>
      <name val="MS PGothic"/>
      <family val="3"/>
    </font>
    <font>
      <sz val="6"/>
      <name val="ＭＳ Ｐゴシック"/>
      <family val="3"/>
      <charset val="128"/>
      <scheme val="minor"/>
    </font>
    <font>
      <sz val="11"/>
      <color rgb="FFFF0000"/>
      <name val="ＭＳ Ｐゴシック"/>
      <family val="3"/>
      <charset val="128"/>
    </font>
    <font>
      <sz val="9"/>
      <color indexed="8"/>
      <name val="ＭＳ Ｐゴシック"/>
      <family val="3"/>
      <charset val="128"/>
    </font>
    <font>
      <sz val="8"/>
      <color indexed="8"/>
      <name val="ＭＳ Ｐゴシック"/>
      <family val="3"/>
      <charset val="128"/>
      <scheme val="minor"/>
    </font>
    <font>
      <sz val="11"/>
      <name val="ＭＳ Ｐゴシック"/>
      <family val="3"/>
      <charset val="128"/>
    </font>
    <font>
      <sz val="8"/>
      <color rgb="FFFF0000"/>
      <name val="ＭＳ Ｐゴシック"/>
      <family val="3"/>
      <charset val="128"/>
    </font>
    <font>
      <sz val="9"/>
      <color rgb="FFFF0000"/>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theme="6" tint="0.39997558519241921"/>
        <bgColor indexed="42"/>
      </patternFill>
    </fill>
  </fills>
  <borders count="65">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8"/>
      </left>
      <right style="thin">
        <color indexed="64"/>
      </right>
      <top style="thin">
        <color indexed="8"/>
      </top>
      <bottom/>
      <diagonal/>
    </border>
    <border>
      <left/>
      <right style="thin">
        <color indexed="8"/>
      </right>
      <top style="thin">
        <color indexed="8"/>
      </top>
      <bottom/>
      <diagonal/>
    </border>
    <border>
      <left/>
      <right/>
      <top style="thin">
        <color indexed="8"/>
      </top>
      <bottom/>
      <diagonal/>
    </border>
    <border>
      <left style="thin">
        <color indexed="8"/>
      </left>
      <right/>
      <top style="thin">
        <color indexed="64"/>
      </top>
      <bottom style="thin">
        <color indexed="8"/>
      </bottom>
      <diagonal/>
    </border>
    <border>
      <left style="thin">
        <color indexed="8"/>
      </left>
      <right style="thin">
        <color indexed="8"/>
      </right>
      <top/>
      <bottom style="thin">
        <color indexed="8"/>
      </bottom>
      <diagonal/>
    </border>
    <border>
      <left/>
      <right/>
      <top style="thin">
        <color indexed="64"/>
      </top>
      <bottom/>
      <diagonal/>
    </border>
    <border>
      <left style="thin">
        <color indexed="8"/>
      </left>
      <right style="thin">
        <color indexed="64"/>
      </right>
      <top/>
      <bottom style="thin">
        <color indexed="8"/>
      </bottom>
      <diagonal/>
    </border>
    <border>
      <left style="thin">
        <color indexed="8"/>
      </left>
      <right style="thin">
        <color indexed="64"/>
      </right>
      <top style="thin">
        <color indexed="8"/>
      </top>
      <bottom style="thin">
        <color indexed="8"/>
      </bottom>
      <diagonal/>
    </border>
    <border>
      <left style="hair">
        <color indexed="8"/>
      </left>
      <right style="hair">
        <color indexed="8"/>
      </right>
      <top style="hair">
        <color indexed="8"/>
      </top>
      <bottom style="hair">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8"/>
      </right>
      <top/>
      <bottom style="thin">
        <color indexed="8"/>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8"/>
      </bottom>
      <diagonal/>
    </border>
    <border>
      <left style="hair">
        <color indexed="8"/>
      </left>
      <right style="hair">
        <color indexed="8"/>
      </right>
      <top/>
      <bottom style="hair">
        <color indexed="8"/>
      </bottom>
      <diagonal/>
    </border>
    <border>
      <left style="thin">
        <color indexed="64"/>
      </left>
      <right style="thin">
        <color indexed="64"/>
      </right>
      <top style="thin">
        <color indexed="8"/>
      </top>
      <bottom style="thin">
        <color indexed="8"/>
      </bottom>
      <diagonal/>
    </border>
    <border>
      <left style="hair">
        <color indexed="8"/>
      </left>
      <right style="hair">
        <color indexed="8"/>
      </right>
      <top style="hair">
        <color indexed="8"/>
      </top>
      <bottom/>
      <diagonal/>
    </border>
    <border>
      <left style="thin">
        <color indexed="64"/>
      </left>
      <right style="thin">
        <color indexed="64"/>
      </right>
      <top/>
      <bottom style="thin">
        <color indexed="8"/>
      </bottom>
      <diagonal/>
    </border>
    <border>
      <left style="thin">
        <color indexed="64"/>
      </left>
      <right/>
      <top/>
      <bottom/>
      <diagonal/>
    </border>
    <border>
      <left/>
      <right style="hair">
        <color indexed="8"/>
      </right>
      <top/>
      <bottom/>
      <diagonal/>
    </border>
    <border>
      <left/>
      <right style="hair">
        <color indexed="8"/>
      </right>
      <top style="hair">
        <color indexed="8"/>
      </top>
      <bottom style="hair">
        <color indexed="8"/>
      </bottom>
      <diagonal/>
    </border>
    <border>
      <left/>
      <right/>
      <top style="hair">
        <color indexed="64"/>
      </top>
      <bottom/>
      <diagonal/>
    </border>
    <border>
      <left style="hair">
        <color indexed="64"/>
      </left>
      <right style="hair">
        <color indexed="8"/>
      </right>
      <top style="hair">
        <color indexed="8"/>
      </top>
      <bottom style="hair">
        <color indexed="8"/>
      </bottom>
      <diagonal/>
    </border>
    <border>
      <left style="hair">
        <color indexed="64"/>
      </left>
      <right style="hair">
        <color indexed="64"/>
      </right>
      <top style="hair">
        <color indexed="64"/>
      </top>
      <bottom style="hair">
        <color indexed="64"/>
      </bottom>
      <diagonal/>
    </border>
    <border>
      <left style="hair">
        <color indexed="64"/>
      </left>
      <right style="hair">
        <color indexed="8"/>
      </right>
      <top style="hair">
        <color indexed="8"/>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top/>
      <bottom/>
      <diagonal/>
    </border>
    <border>
      <left/>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style="thin">
        <color indexed="64"/>
      </right>
      <top/>
      <bottom style="thin">
        <color indexed="8"/>
      </bottom>
      <diagonal/>
    </border>
    <border>
      <left/>
      <right style="hair">
        <color indexed="8"/>
      </right>
      <top style="hair">
        <color indexed="64"/>
      </top>
      <bottom style="hair">
        <color indexed="8"/>
      </bottom>
      <diagonal/>
    </border>
    <border>
      <left/>
      <right style="hair">
        <color indexed="64"/>
      </right>
      <top style="hair">
        <color indexed="64"/>
      </top>
      <bottom/>
      <diagonal/>
    </border>
    <border>
      <left style="thin">
        <color indexed="64"/>
      </left>
      <right/>
      <top/>
      <bottom style="thin">
        <color indexed="64"/>
      </bottom>
      <diagonal/>
    </border>
    <border>
      <left/>
      <right style="thin">
        <color indexed="8"/>
      </right>
      <top style="thin">
        <color indexed="64"/>
      </top>
      <bottom style="thin">
        <color indexed="64"/>
      </bottom>
      <diagonal/>
    </border>
    <border>
      <left/>
      <right style="thin">
        <color indexed="8"/>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hair">
        <color indexed="64"/>
      </left>
      <right style="hair">
        <color indexed="8"/>
      </right>
      <top style="hair">
        <color indexed="8"/>
      </top>
      <bottom/>
      <diagonal/>
    </border>
    <border>
      <left style="thin">
        <color indexed="8"/>
      </left>
      <right/>
      <top/>
      <bottom/>
      <diagonal/>
    </border>
    <border>
      <left/>
      <right style="thin">
        <color indexed="64"/>
      </right>
      <top style="thin">
        <color indexed="64"/>
      </top>
      <bottom style="thin">
        <color indexed="8"/>
      </bottom>
      <diagonal/>
    </border>
    <border>
      <left style="hair">
        <color indexed="8"/>
      </left>
      <right/>
      <top style="hair">
        <color indexed="8"/>
      </top>
      <bottom style="hair">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style="thin">
        <color indexed="8"/>
      </right>
      <top/>
      <bottom/>
      <diagonal/>
    </border>
    <border>
      <left/>
      <right style="hair">
        <color indexed="8"/>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thin">
        <color indexed="8"/>
      </top>
      <bottom style="thin">
        <color indexed="64"/>
      </bottom>
      <diagonal/>
    </border>
  </borders>
  <cellStyleXfs count="3">
    <xf numFmtId="0" fontId="0" fillId="0" borderId="0"/>
    <xf numFmtId="0" fontId="1" fillId="0" borderId="0">
      <alignment vertical="center"/>
    </xf>
    <xf numFmtId="38" fontId="13" fillId="0" borderId="0" applyFont="0" applyFill="0" applyBorder="0" applyAlignment="0" applyProtection="0">
      <alignment vertical="center"/>
    </xf>
  </cellStyleXfs>
  <cellXfs count="306">
    <xf numFmtId="0" fontId="0" fillId="0" borderId="0" xfId="0"/>
    <xf numFmtId="0" fontId="1" fillId="0" borderId="0" xfId="1">
      <alignment vertical="center"/>
    </xf>
    <xf numFmtId="0" fontId="1" fillId="0" borderId="1" xfId="1" applyBorder="1">
      <alignment vertical="center"/>
    </xf>
    <xf numFmtId="0" fontId="1" fillId="0" borderId="1" xfId="1" applyBorder="1" applyAlignment="1">
      <alignment horizontal="center" vertical="center"/>
    </xf>
    <xf numFmtId="0" fontId="3" fillId="0" borderId="0" xfId="1" applyFont="1" applyAlignment="1">
      <alignment horizontal="center" vertical="center"/>
    </xf>
    <xf numFmtId="178" fontId="3" fillId="0" borderId="0" xfId="1" applyNumberFormat="1" applyFont="1" applyAlignment="1">
      <alignment horizontal="center" vertical="center"/>
    </xf>
    <xf numFmtId="0" fontId="5" fillId="0" borderId="0" xfId="0" applyFont="1" applyAlignment="1">
      <alignment horizontal="center" vertical="center"/>
    </xf>
    <xf numFmtId="177" fontId="3" fillId="0" borderId="8" xfId="1" applyNumberFormat="1" applyFont="1" applyBorder="1" applyAlignment="1">
      <alignment horizontal="center" vertical="center"/>
    </xf>
    <xf numFmtId="178" fontId="3" fillId="0" borderId="8" xfId="1" applyNumberFormat="1" applyFont="1" applyBorder="1" applyAlignment="1">
      <alignment horizontal="center" vertical="center"/>
    </xf>
    <xf numFmtId="0" fontId="3" fillId="0" borderId="0" xfId="1" applyFont="1">
      <alignment vertical="center"/>
    </xf>
    <xf numFmtId="178" fontId="3" fillId="0" borderId="0" xfId="1" applyNumberFormat="1" applyFont="1">
      <alignment vertical="center"/>
    </xf>
    <xf numFmtId="177" fontId="3" fillId="0" borderId="2" xfId="1" applyNumberFormat="1" applyFont="1" applyBorder="1">
      <alignment vertical="center"/>
    </xf>
    <xf numFmtId="177" fontId="3" fillId="0" borderId="0" xfId="1" applyNumberFormat="1" applyFont="1">
      <alignment vertical="center"/>
    </xf>
    <xf numFmtId="178" fontId="4" fillId="0" borderId="13" xfId="1" applyNumberFormat="1" applyFont="1" applyBorder="1">
      <alignment vertical="center"/>
    </xf>
    <xf numFmtId="0" fontId="7" fillId="0" borderId="0" xfId="0" applyFont="1"/>
    <xf numFmtId="0" fontId="7" fillId="0" borderId="0" xfId="0" applyFont="1" applyAlignment="1">
      <alignment horizontal="center"/>
    </xf>
    <xf numFmtId="0" fontId="7" fillId="0" borderId="0" xfId="0" applyFont="1" applyAlignment="1">
      <alignment wrapText="1"/>
    </xf>
    <xf numFmtId="0" fontId="7" fillId="0" borderId="0" xfId="0" applyFont="1" applyAlignment="1">
      <alignment horizontal="center" vertical="center"/>
    </xf>
    <xf numFmtId="0" fontId="7" fillId="0" borderId="14" xfId="0" applyFont="1" applyBorder="1" applyAlignment="1">
      <alignment vertical="center"/>
    </xf>
    <xf numFmtId="180" fontId="7" fillId="0" borderId="0" xfId="0" applyNumberFormat="1" applyFont="1"/>
    <xf numFmtId="179" fontId="7" fillId="0" borderId="14" xfId="0" applyNumberFormat="1" applyFont="1" applyBorder="1" applyAlignment="1">
      <alignment horizontal="center" vertical="center"/>
    </xf>
    <xf numFmtId="180" fontId="7" fillId="2" borderId="14" xfId="0" applyNumberFormat="1" applyFont="1" applyFill="1" applyBorder="1" applyAlignment="1">
      <alignment vertical="center"/>
    </xf>
    <xf numFmtId="0" fontId="6" fillId="0" borderId="14" xfId="0" applyFont="1" applyBorder="1" applyAlignment="1">
      <alignment vertical="top" wrapText="1"/>
    </xf>
    <xf numFmtId="180" fontId="7" fillId="0" borderId="14" xfId="0" applyNumberFormat="1" applyFont="1" applyBorder="1" applyAlignment="1">
      <alignment vertical="center"/>
    </xf>
    <xf numFmtId="181" fontId="6" fillId="0" borderId="14" xfId="0" applyNumberFormat="1" applyFont="1" applyBorder="1" applyAlignment="1">
      <alignment vertical="top" wrapText="1"/>
    </xf>
    <xf numFmtId="181" fontId="6" fillId="0" borderId="14" xfId="0" applyNumberFormat="1" applyFont="1" applyBorder="1" applyAlignment="1">
      <alignment vertical="top" wrapText="1" shrinkToFit="1"/>
    </xf>
    <xf numFmtId="0" fontId="7" fillId="0" borderId="0" xfId="0" applyFont="1" applyAlignment="1">
      <alignment vertical="center"/>
    </xf>
    <xf numFmtId="0" fontId="7" fillId="0" borderId="14" xfId="0" applyFont="1" applyBorder="1" applyAlignment="1">
      <alignment horizontal="center" vertical="center"/>
    </xf>
    <xf numFmtId="0" fontId="3" fillId="0" borderId="8" xfId="1" applyFont="1" applyBorder="1">
      <alignment vertical="center"/>
    </xf>
    <xf numFmtId="0" fontId="5" fillId="0" borderId="0" xfId="0" applyFont="1" applyAlignment="1">
      <alignment wrapText="1"/>
    </xf>
    <xf numFmtId="0" fontId="1" fillId="0" borderId="1" xfId="1" applyBorder="1" applyAlignment="1">
      <alignment vertical="center" shrinkToFit="1"/>
    </xf>
    <xf numFmtId="177" fontId="5" fillId="0" borderId="16" xfId="0" applyNumberFormat="1" applyFont="1" applyBorder="1" applyAlignment="1">
      <alignment vertical="center" shrinkToFit="1"/>
    </xf>
    <xf numFmtId="178" fontId="6" fillId="0" borderId="26" xfId="0" applyNumberFormat="1" applyFont="1" applyBorder="1" applyAlignment="1">
      <alignment vertical="center" shrinkToFit="1"/>
    </xf>
    <xf numFmtId="178" fontId="4" fillId="0" borderId="12" xfId="1" applyNumberFormat="1" applyFont="1" applyBorder="1">
      <alignment vertical="center"/>
    </xf>
    <xf numFmtId="0" fontId="7" fillId="0" borderId="14" xfId="0" quotePrefix="1" applyFont="1" applyBorder="1" applyAlignment="1">
      <alignment horizontal="right" vertical="center"/>
    </xf>
    <xf numFmtId="180" fontId="7" fillId="0" borderId="14" xfId="0" applyNumberFormat="1" applyFont="1" applyBorder="1" applyAlignment="1">
      <alignment horizontal="right" vertical="center"/>
    </xf>
    <xf numFmtId="180" fontId="7" fillId="0" borderId="14" xfId="0" applyNumberFormat="1" applyFont="1" applyBorder="1" applyAlignment="1">
      <alignment horizontal="center" vertical="center"/>
    </xf>
    <xf numFmtId="182" fontId="6" fillId="0" borderId="14" xfId="0" applyNumberFormat="1" applyFont="1" applyBorder="1" applyAlignment="1">
      <alignment vertical="top" wrapText="1"/>
    </xf>
    <xf numFmtId="0" fontId="7" fillId="0" borderId="14" xfId="0" applyFont="1" applyBorder="1" applyAlignment="1">
      <alignment vertical="center" wrapText="1" shrinkToFit="1"/>
    </xf>
    <xf numFmtId="0" fontId="11" fillId="0" borderId="14" xfId="0" applyFont="1" applyBorder="1" applyAlignment="1">
      <alignment horizontal="center" vertical="center"/>
    </xf>
    <xf numFmtId="178" fontId="6" fillId="0" borderId="28" xfId="0" applyNumberFormat="1" applyFont="1" applyBorder="1" applyAlignment="1">
      <alignment vertical="center" shrinkToFit="1"/>
    </xf>
    <xf numFmtId="179" fontId="11" fillId="0" borderId="14" xfId="0" applyNumberFormat="1" applyFont="1" applyBorder="1" applyAlignment="1">
      <alignment horizontal="center" vertical="center"/>
    </xf>
    <xf numFmtId="0" fontId="3" fillId="0" borderId="0" xfId="1" applyFont="1" applyAlignment="1">
      <alignment horizontal="right" vertical="center"/>
    </xf>
    <xf numFmtId="177" fontId="3" fillId="0" borderId="1" xfId="1" applyNumberFormat="1" applyFont="1" applyBorder="1" applyAlignment="1">
      <alignment horizontal="right" vertical="center"/>
    </xf>
    <xf numFmtId="177" fontId="3" fillId="0" borderId="0" xfId="1" applyNumberFormat="1" applyFont="1" applyAlignment="1">
      <alignment horizontal="right" vertical="center"/>
    </xf>
    <xf numFmtId="177" fontId="5" fillId="0" borderId="9" xfId="0" applyNumberFormat="1" applyFont="1" applyBorder="1" applyAlignment="1">
      <alignment horizontal="right" vertical="center" shrinkToFit="1"/>
    </xf>
    <xf numFmtId="177" fontId="5" fillId="0" borderId="15" xfId="0" applyNumberFormat="1" applyFont="1" applyBorder="1" applyAlignment="1">
      <alignment horizontal="right" vertical="center" shrinkToFit="1"/>
    </xf>
    <xf numFmtId="177" fontId="5" fillId="0" borderId="11" xfId="0" applyNumberFormat="1" applyFont="1" applyBorder="1" applyAlignment="1">
      <alignment horizontal="right" vertical="center" shrinkToFit="1"/>
    </xf>
    <xf numFmtId="0" fontId="1" fillId="0" borderId="16" xfId="1" applyBorder="1">
      <alignment vertical="center"/>
    </xf>
    <xf numFmtId="177" fontId="1" fillId="0" borderId="0" xfId="1" applyNumberFormat="1">
      <alignment vertical="center"/>
    </xf>
    <xf numFmtId="14" fontId="7" fillId="0" borderId="14" xfId="0" applyNumberFormat="1" applyFont="1" applyBorder="1" applyAlignment="1">
      <alignment horizontal="center" vertical="center" wrapText="1"/>
    </xf>
    <xf numFmtId="0" fontId="7" fillId="0" borderId="14" xfId="0" applyFont="1" applyBorder="1" applyAlignment="1">
      <alignment horizontal="center"/>
    </xf>
    <xf numFmtId="14" fontId="7" fillId="0" borderId="14" xfId="0" applyNumberFormat="1" applyFont="1" applyBorder="1" applyAlignment="1">
      <alignment horizontal="center" vertical="center"/>
    </xf>
    <xf numFmtId="56" fontId="1" fillId="0" borderId="0" xfId="1" applyNumberFormat="1" applyAlignment="1">
      <alignment horizontal="right" vertical="center"/>
    </xf>
    <xf numFmtId="38" fontId="3" fillId="0" borderId="0" xfId="2" applyFont="1" applyAlignment="1">
      <alignment horizontal="right" vertical="center"/>
    </xf>
    <xf numFmtId="38" fontId="5" fillId="0" borderId="16" xfId="2" applyFont="1" applyBorder="1" applyAlignment="1">
      <alignment horizontal="right" vertical="center"/>
    </xf>
    <xf numFmtId="38" fontId="5" fillId="0" borderId="21" xfId="2" applyFont="1" applyBorder="1" applyAlignment="1">
      <alignment horizontal="right" vertical="center"/>
    </xf>
    <xf numFmtId="38" fontId="3" fillId="0" borderId="1" xfId="2" applyFont="1" applyBorder="1" applyAlignment="1">
      <alignment horizontal="right" vertical="center"/>
    </xf>
    <xf numFmtId="38" fontId="3" fillId="0" borderId="8" xfId="2" applyFont="1" applyBorder="1" applyAlignment="1">
      <alignment horizontal="right" vertical="center"/>
    </xf>
    <xf numFmtId="38" fontId="5" fillId="0" borderId="16" xfId="2" applyFont="1" applyFill="1" applyBorder="1" applyAlignment="1">
      <alignment horizontal="right" vertical="center"/>
    </xf>
    <xf numFmtId="38" fontId="3" fillId="0" borderId="3" xfId="2" applyFont="1" applyBorder="1" applyAlignment="1">
      <alignment horizontal="right" vertical="center"/>
    </xf>
    <xf numFmtId="0" fontId="7" fillId="0" borderId="27" xfId="0" applyFont="1" applyBorder="1" applyAlignment="1">
      <alignment horizontal="center" vertical="center"/>
    </xf>
    <xf numFmtId="179" fontId="7" fillId="0" borderId="31" xfId="0" applyNumberFormat="1" applyFont="1" applyBorder="1" applyAlignment="1">
      <alignment horizontal="center" vertical="center"/>
    </xf>
    <xf numFmtId="0" fontId="7" fillId="0" borderId="30" xfId="0" applyFont="1" applyBorder="1" applyAlignment="1">
      <alignment vertical="center"/>
    </xf>
    <xf numFmtId="0" fontId="7" fillId="0" borderId="32" xfId="0" applyFont="1" applyBorder="1" applyAlignment="1">
      <alignment vertical="center"/>
    </xf>
    <xf numFmtId="179" fontId="7" fillId="0" borderId="33" xfId="0" applyNumberFormat="1" applyFont="1" applyBorder="1" applyAlignment="1">
      <alignment horizontal="center" vertical="center"/>
    </xf>
    <xf numFmtId="0" fontId="7" fillId="0" borderId="32" xfId="0" applyFont="1" applyBorder="1" applyAlignment="1">
      <alignment horizontal="center" vertical="center"/>
    </xf>
    <xf numFmtId="0" fontId="7" fillId="0" borderId="27" xfId="0" applyFont="1" applyBorder="1" applyAlignment="1">
      <alignment vertical="center"/>
    </xf>
    <xf numFmtId="180" fontId="7" fillId="2" borderId="27" xfId="0" applyNumberFormat="1" applyFont="1" applyFill="1" applyBorder="1" applyAlignment="1">
      <alignment vertical="center"/>
    </xf>
    <xf numFmtId="180" fontId="7" fillId="0" borderId="27" xfId="0" applyNumberFormat="1" applyFont="1" applyBorder="1" applyAlignment="1">
      <alignment vertical="center"/>
    </xf>
    <xf numFmtId="179" fontId="7" fillId="0" borderId="27" xfId="0" applyNumberFormat="1" applyFont="1" applyBorder="1" applyAlignment="1">
      <alignment horizontal="center" vertical="center"/>
    </xf>
    <xf numFmtId="0" fontId="7" fillId="0" borderId="34" xfId="0" applyFont="1" applyBorder="1" applyAlignment="1">
      <alignment vertical="center" wrapText="1"/>
    </xf>
    <xf numFmtId="0" fontId="7" fillId="0" borderId="29" xfId="0" applyFont="1" applyBorder="1" applyAlignment="1">
      <alignment horizontal="center" vertical="center"/>
    </xf>
    <xf numFmtId="0" fontId="7" fillId="0" borderId="37" xfId="0" applyFont="1" applyBorder="1" applyAlignment="1">
      <alignment horizontal="center" vertical="center"/>
    </xf>
    <xf numFmtId="0" fontId="7" fillId="0" borderId="34"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181" fontId="6" fillId="0" borderId="27" xfId="0" applyNumberFormat="1" applyFont="1" applyBorder="1" applyAlignment="1">
      <alignment vertical="top" wrapText="1"/>
    </xf>
    <xf numFmtId="179" fontId="7" fillId="0" borderId="35" xfId="0" applyNumberFormat="1" applyFont="1" applyBorder="1" applyAlignment="1">
      <alignment horizontal="center" vertical="center"/>
    </xf>
    <xf numFmtId="181" fontId="6" fillId="0" borderId="27" xfId="0" applyNumberFormat="1" applyFont="1" applyBorder="1" applyAlignment="1">
      <alignment vertical="top" wrapText="1" shrinkToFit="1"/>
    </xf>
    <xf numFmtId="0" fontId="8" fillId="0" borderId="0" xfId="0" applyFont="1" applyAlignment="1">
      <alignment vertical="center"/>
    </xf>
    <xf numFmtId="0" fontId="7" fillId="0" borderId="38" xfId="0" applyFont="1" applyBorder="1"/>
    <xf numFmtId="0" fontId="7" fillId="0" borderId="11" xfId="0" applyFont="1" applyBorder="1" applyAlignment="1">
      <alignment vertical="center"/>
    </xf>
    <xf numFmtId="0" fontId="7" fillId="0" borderId="36" xfId="0" applyFont="1" applyBorder="1" applyAlignment="1">
      <alignment horizontal="center" vertical="center"/>
    </xf>
    <xf numFmtId="0" fontId="7" fillId="0" borderId="44" xfId="0" applyFont="1" applyBorder="1" applyAlignment="1">
      <alignment horizontal="center" vertical="center"/>
    </xf>
    <xf numFmtId="0" fontId="9" fillId="0" borderId="38" xfId="0" applyFont="1" applyBorder="1" applyAlignment="1">
      <alignment horizontal="center" vertical="center" wrapText="1"/>
    </xf>
    <xf numFmtId="0" fontId="9" fillId="0" borderId="38" xfId="0" applyFont="1" applyBorder="1" applyAlignment="1">
      <alignment horizontal="center" vertical="center"/>
    </xf>
    <xf numFmtId="0" fontId="7" fillId="0" borderId="44" xfId="0" applyFont="1" applyBorder="1" applyAlignment="1">
      <alignment horizontal="center" vertical="center" wrapText="1"/>
    </xf>
    <xf numFmtId="0" fontId="7" fillId="0" borderId="45" xfId="0" applyFont="1" applyBorder="1" applyAlignment="1">
      <alignment horizontal="center" vertical="center"/>
    </xf>
    <xf numFmtId="0" fontId="7" fillId="0" borderId="34" xfId="0" applyFont="1" applyBorder="1" applyAlignment="1">
      <alignment horizontal="center"/>
    </xf>
    <xf numFmtId="0" fontId="9" fillId="0" borderId="34" xfId="0" applyFont="1" applyBorder="1" applyAlignment="1">
      <alignment horizontal="center" vertical="center"/>
    </xf>
    <xf numFmtId="0" fontId="7" fillId="0" borderId="38" xfId="0" applyFont="1" applyBorder="1" applyAlignment="1">
      <alignment horizontal="center" vertical="center"/>
    </xf>
    <xf numFmtId="178" fontId="6" fillId="0" borderId="46" xfId="0" applyNumberFormat="1" applyFont="1" applyBorder="1" applyAlignment="1">
      <alignment vertical="center" shrinkToFit="1"/>
    </xf>
    <xf numFmtId="0" fontId="7" fillId="0" borderId="36" xfId="0" applyFont="1" applyBorder="1" applyAlignment="1">
      <alignment horizontal="center" vertical="center" wrapText="1"/>
    </xf>
    <xf numFmtId="0" fontId="7" fillId="0" borderId="47" xfId="0" applyFont="1" applyBorder="1" applyAlignment="1">
      <alignment vertical="center"/>
    </xf>
    <xf numFmtId="179" fontId="7" fillId="0" borderId="34" xfId="0" applyNumberFormat="1" applyFont="1" applyBorder="1" applyAlignment="1">
      <alignment horizontal="center" vertical="center"/>
    </xf>
    <xf numFmtId="0" fontId="6" fillId="0" borderId="34" xfId="0" applyFont="1" applyBorder="1" applyAlignment="1">
      <alignment vertical="top" wrapText="1"/>
    </xf>
    <xf numFmtId="182" fontId="6" fillId="0" borderId="34" xfId="0" applyNumberFormat="1" applyFont="1" applyBorder="1" applyAlignment="1">
      <alignment vertical="top" wrapText="1"/>
    </xf>
    <xf numFmtId="180" fontId="7" fillId="0" borderId="34" xfId="0" applyNumberFormat="1" applyFont="1" applyBorder="1" applyAlignment="1">
      <alignment horizontal="center" vertical="center"/>
    </xf>
    <xf numFmtId="180" fontId="7" fillId="2" borderId="48" xfId="0" applyNumberFormat="1" applyFont="1" applyFill="1" applyBorder="1" applyAlignment="1">
      <alignment vertical="center"/>
    </xf>
    <xf numFmtId="180" fontId="7" fillId="2" borderId="34" xfId="0" applyNumberFormat="1" applyFont="1" applyFill="1" applyBorder="1" applyAlignment="1">
      <alignment vertical="center"/>
    </xf>
    <xf numFmtId="0" fontId="7" fillId="0" borderId="34" xfId="0" applyFont="1" applyBorder="1" applyAlignment="1">
      <alignment vertical="center"/>
    </xf>
    <xf numFmtId="0" fontId="7" fillId="0" borderId="14" xfId="0" applyFont="1" applyBorder="1" applyAlignment="1">
      <alignment horizontal="center" vertical="center" wrapText="1"/>
    </xf>
    <xf numFmtId="179" fontId="7" fillId="0" borderId="33" xfId="0" applyNumberFormat="1" applyFont="1" applyBorder="1" applyAlignment="1">
      <alignment horizontal="center" vertical="center" wrapText="1"/>
    </xf>
    <xf numFmtId="179" fontId="11" fillId="0" borderId="34" xfId="0" applyNumberFormat="1" applyFont="1" applyBorder="1" applyAlignment="1">
      <alignment horizontal="center" vertical="center"/>
    </xf>
    <xf numFmtId="0" fontId="11" fillId="0" borderId="34" xfId="0" applyFont="1" applyBorder="1" applyAlignment="1">
      <alignment horizontal="center" vertical="center"/>
    </xf>
    <xf numFmtId="56" fontId="7" fillId="0" borderId="34" xfId="0" applyNumberFormat="1" applyFont="1" applyBorder="1" applyAlignment="1">
      <alignment horizontal="center" vertical="center"/>
    </xf>
    <xf numFmtId="0" fontId="11" fillId="0" borderId="14" xfId="0" quotePrefix="1" applyFont="1" applyBorder="1" applyAlignment="1">
      <alignment horizontal="right" vertical="center"/>
    </xf>
    <xf numFmtId="0" fontId="7" fillId="0" borderId="43" xfId="0" applyFont="1" applyBorder="1"/>
    <xf numFmtId="179" fontId="7" fillId="0" borderId="40" xfId="0" applyNumberFormat="1" applyFont="1" applyBorder="1" applyAlignment="1">
      <alignment horizontal="center" vertical="center"/>
    </xf>
    <xf numFmtId="0" fontId="7" fillId="0" borderId="34" xfId="0" applyFont="1" applyBorder="1" applyAlignment="1">
      <alignment horizontal="center" vertical="center" wrapText="1"/>
    </xf>
    <xf numFmtId="0" fontId="9" fillId="0" borderId="14" xfId="0" applyFont="1" applyBorder="1" applyAlignment="1">
      <alignment vertical="top" wrapText="1"/>
    </xf>
    <xf numFmtId="0" fontId="6" fillId="0" borderId="34" xfId="0" applyFont="1" applyBorder="1" applyAlignment="1">
      <alignment horizontal="left" vertical="top" wrapText="1"/>
    </xf>
    <xf numFmtId="0" fontId="9" fillId="0" borderId="34" xfId="0" applyFont="1" applyBorder="1" applyAlignment="1">
      <alignment vertical="center" wrapText="1"/>
    </xf>
    <xf numFmtId="0" fontId="9" fillId="0" borderId="34" xfId="0" applyFont="1" applyBorder="1" applyAlignment="1">
      <alignment horizontal="left" vertical="center" wrapText="1"/>
    </xf>
    <xf numFmtId="0" fontId="9" fillId="0" borderId="34" xfId="0" applyFont="1" applyBorder="1" applyAlignment="1">
      <alignment horizontal="left" vertical="center"/>
    </xf>
    <xf numFmtId="0" fontId="9" fillId="0" borderId="14" xfId="0" applyFont="1" applyBorder="1" applyAlignment="1">
      <alignment vertical="center" wrapText="1"/>
    </xf>
    <xf numFmtId="181" fontId="9" fillId="0" borderId="14" xfId="0" applyNumberFormat="1" applyFont="1" applyBorder="1" applyAlignment="1">
      <alignment vertical="top" wrapText="1"/>
    </xf>
    <xf numFmtId="0" fontId="6" fillId="0" borderId="14" xfId="0" applyFont="1" applyBorder="1" applyAlignment="1">
      <alignment vertical="center" wrapText="1"/>
    </xf>
    <xf numFmtId="0" fontId="11" fillId="0" borderId="34" xfId="0" applyFont="1" applyBorder="1" applyAlignment="1">
      <alignment horizontal="center" vertical="center" wrapText="1"/>
    </xf>
    <xf numFmtId="0" fontId="6" fillId="0" borderId="34" xfId="0" applyFont="1" applyBorder="1" applyAlignment="1">
      <alignment horizontal="left" vertical="center"/>
    </xf>
    <xf numFmtId="56" fontId="11" fillId="0" borderId="34" xfId="0" applyNumberFormat="1" applyFont="1" applyBorder="1" applyAlignment="1">
      <alignment horizontal="center" vertical="center"/>
    </xf>
    <xf numFmtId="0" fontId="14" fillId="0" borderId="34" xfId="0" applyFont="1" applyBorder="1" applyAlignment="1">
      <alignment horizontal="left" vertical="top" wrapText="1"/>
    </xf>
    <xf numFmtId="176" fontId="5" fillId="0" borderId="50" xfId="1" quotePrefix="1" applyNumberFormat="1" applyFont="1" applyBorder="1" applyAlignment="1">
      <alignment horizontal="center" vertical="center"/>
    </xf>
    <xf numFmtId="0" fontId="3" fillId="0" borderId="16" xfId="1" applyFont="1" applyBorder="1" applyAlignment="1">
      <alignment horizontal="center" vertical="center" wrapText="1"/>
    </xf>
    <xf numFmtId="0" fontId="15" fillId="0" borderId="1" xfId="1" applyFont="1" applyBorder="1">
      <alignment vertical="center"/>
    </xf>
    <xf numFmtId="38" fontId="3" fillId="0" borderId="0" xfId="2" applyFont="1" applyFill="1" applyAlignment="1">
      <alignment vertical="center"/>
    </xf>
    <xf numFmtId="38" fontId="3" fillId="0" borderId="8" xfId="2" applyFont="1" applyBorder="1" applyAlignment="1">
      <alignment vertical="center"/>
    </xf>
    <xf numFmtId="38" fontId="1" fillId="0" borderId="1" xfId="2" applyFont="1" applyBorder="1" applyAlignment="1">
      <alignment horizontal="left" vertical="center" wrapText="1"/>
    </xf>
    <xf numFmtId="38" fontId="1" fillId="0" borderId="16" xfId="2" applyFont="1" applyBorder="1" applyAlignment="1">
      <alignment horizontal="left" vertical="center" wrapText="1"/>
    </xf>
    <xf numFmtId="38" fontId="1" fillId="0" borderId="0" xfId="2" applyFont="1">
      <alignment vertical="center"/>
    </xf>
    <xf numFmtId="38" fontId="1" fillId="0" borderId="0" xfId="2" applyFont="1" applyFill="1">
      <alignment vertical="center"/>
    </xf>
    <xf numFmtId="38" fontId="16" fillId="0" borderId="16" xfId="2" applyFont="1" applyBorder="1" applyAlignment="1">
      <alignment horizontal="left" vertical="center" wrapText="1"/>
    </xf>
    <xf numFmtId="38" fontId="16" fillId="0" borderId="16" xfId="2" applyFont="1" applyBorder="1" applyAlignment="1">
      <alignment horizontal="left" vertical="top"/>
    </xf>
    <xf numFmtId="0" fontId="16" fillId="0" borderId="1" xfId="1" applyFont="1" applyBorder="1" applyAlignment="1">
      <alignment vertical="top"/>
    </xf>
    <xf numFmtId="0" fontId="16" fillId="0" borderId="1" xfId="1" applyFont="1" applyBorder="1" applyAlignment="1">
      <alignment vertical="center" shrinkToFit="1"/>
    </xf>
    <xf numFmtId="0" fontId="16" fillId="0" borderId="1" xfId="1" applyFont="1" applyBorder="1" applyAlignment="1">
      <alignment vertical="top" shrinkToFit="1"/>
    </xf>
    <xf numFmtId="0" fontId="1" fillId="0" borderId="16" xfId="1" applyBorder="1" applyAlignment="1">
      <alignment horizontal="center" vertical="center"/>
    </xf>
    <xf numFmtId="38" fontId="1" fillId="0" borderId="0" xfId="2" applyFont="1" applyFill="1" applyBorder="1" applyAlignment="1">
      <alignment vertical="center"/>
    </xf>
    <xf numFmtId="38" fontId="1" fillId="0" borderId="10" xfId="2" applyFont="1" applyBorder="1" applyAlignment="1">
      <alignment horizontal="center" vertical="center"/>
    </xf>
    <xf numFmtId="38" fontId="1" fillId="0" borderId="4" xfId="2" applyFont="1" applyBorder="1" applyAlignment="1">
      <alignment horizontal="left" vertical="center" wrapText="1"/>
    </xf>
    <xf numFmtId="0" fontId="1" fillId="0" borderId="4" xfId="1" applyBorder="1" applyAlignment="1">
      <alignment horizontal="center" vertical="center"/>
    </xf>
    <xf numFmtId="0" fontId="1" fillId="0" borderId="5" xfId="1" applyBorder="1" applyAlignment="1">
      <alignment horizontal="center" vertical="center"/>
    </xf>
    <xf numFmtId="0" fontId="1" fillId="0" borderId="16" xfId="1" applyBorder="1" applyAlignment="1">
      <alignment horizontal="center" vertical="center" wrapText="1"/>
    </xf>
    <xf numFmtId="0" fontId="1" fillId="0" borderId="10" xfId="1" applyBorder="1">
      <alignment vertical="center"/>
    </xf>
    <xf numFmtId="38" fontId="1" fillId="0" borderId="16" xfId="2" applyFont="1" applyBorder="1" applyAlignment="1">
      <alignment vertical="center" wrapText="1"/>
    </xf>
    <xf numFmtId="0" fontId="1" fillId="0" borderId="23" xfId="1" applyBorder="1" applyAlignment="1">
      <alignment horizontal="center" vertical="center"/>
    </xf>
    <xf numFmtId="0" fontId="1" fillId="0" borderId="3" xfId="1" applyBorder="1" applyAlignment="1">
      <alignment horizontal="center" vertical="center"/>
    </xf>
    <xf numFmtId="38" fontId="1" fillId="0" borderId="10" xfId="2" applyFont="1" applyBorder="1">
      <alignment vertical="center"/>
    </xf>
    <xf numFmtId="38" fontId="16" fillId="0" borderId="16" xfId="2" applyFont="1" applyBorder="1" applyAlignment="1">
      <alignment vertical="center" wrapText="1"/>
    </xf>
    <xf numFmtId="0" fontId="3" fillId="0" borderId="16" xfId="1" applyFont="1" applyBorder="1" applyAlignment="1">
      <alignment horizontal="center" vertical="center"/>
    </xf>
    <xf numFmtId="0" fontId="3" fillId="0" borderId="52" xfId="1" applyFont="1" applyBorder="1" applyAlignment="1">
      <alignment horizontal="center" vertical="center" wrapText="1"/>
    </xf>
    <xf numFmtId="177" fontId="5" fillId="0" borderId="52" xfId="0" applyNumberFormat="1" applyFont="1" applyBorder="1" applyAlignment="1">
      <alignment vertical="center" shrinkToFit="1"/>
    </xf>
    <xf numFmtId="38" fontId="5" fillId="0" borderId="52" xfId="2" applyFont="1" applyFill="1" applyBorder="1" applyAlignment="1">
      <alignment horizontal="right" vertical="center"/>
    </xf>
    <xf numFmtId="38" fontId="5" fillId="0" borderId="52" xfId="2" applyFont="1" applyBorder="1" applyAlignment="1">
      <alignment horizontal="right" vertical="center"/>
    </xf>
    <xf numFmtId="178" fontId="6" fillId="0" borderId="12" xfId="0" applyNumberFormat="1" applyFont="1" applyBorder="1" applyAlignment="1">
      <alignment vertical="center" shrinkToFit="1"/>
    </xf>
    <xf numFmtId="38" fontId="3" fillId="0" borderId="16" xfId="2" applyFont="1" applyFill="1" applyBorder="1" applyAlignment="1">
      <alignment horizontal="right" vertical="center"/>
    </xf>
    <xf numFmtId="0" fontId="5" fillId="0" borderId="16" xfId="0" applyFont="1" applyBorder="1" applyAlignment="1">
      <alignment horizontal="right" vertical="center"/>
    </xf>
    <xf numFmtId="0" fontId="16" fillId="0" borderId="1" xfId="1" applyFont="1" applyBorder="1" applyAlignment="1">
      <alignment horizontal="left" vertical="center" wrapText="1" shrinkToFit="1"/>
    </xf>
    <xf numFmtId="0" fontId="1" fillId="0" borderId="19" xfId="1" applyBorder="1" applyAlignment="1">
      <alignment horizontal="center" vertical="center"/>
    </xf>
    <xf numFmtId="0" fontId="1" fillId="0" borderId="24" xfId="1" applyBorder="1" applyAlignment="1">
      <alignment horizontal="center" vertical="center"/>
    </xf>
    <xf numFmtId="0" fontId="1" fillId="0" borderId="0" xfId="1" applyAlignment="1">
      <alignment horizontal="center" vertical="center"/>
    </xf>
    <xf numFmtId="0" fontId="1" fillId="0" borderId="53" xfId="1" applyBorder="1" applyAlignment="1">
      <alignment horizontal="center" vertical="center"/>
    </xf>
    <xf numFmtId="0" fontId="1" fillId="0" borderId="23" xfId="1" applyBorder="1" applyAlignment="1">
      <alignment horizontal="center" vertical="center" wrapText="1"/>
    </xf>
    <xf numFmtId="179" fontId="7" fillId="0" borderId="55" xfId="0" applyNumberFormat="1" applyFont="1" applyBorder="1" applyAlignment="1">
      <alignment horizontal="center" vertical="center"/>
    </xf>
    <xf numFmtId="177" fontId="5" fillId="0" borderId="56" xfId="0" applyNumberFormat="1" applyFont="1" applyBorder="1" applyAlignment="1">
      <alignment horizontal="right" vertical="center" shrinkToFit="1"/>
    </xf>
    <xf numFmtId="14" fontId="7" fillId="0" borderId="14" xfId="0" applyNumberFormat="1" applyFont="1" applyBorder="1" applyAlignment="1">
      <alignment horizontal="center"/>
    </xf>
    <xf numFmtId="0" fontId="18" fillId="0" borderId="1" xfId="1" applyFont="1" applyBorder="1" applyAlignment="1">
      <alignment horizontal="center" vertical="center"/>
    </xf>
    <xf numFmtId="0" fontId="19" fillId="0" borderId="3" xfId="1" applyFont="1" applyBorder="1" applyAlignment="1">
      <alignment horizontal="center" vertical="center"/>
    </xf>
    <xf numFmtId="38" fontId="15" fillId="0" borderId="0" xfId="2" applyFont="1">
      <alignment vertical="center"/>
    </xf>
    <xf numFmtId="38" fontId="1" fillId="0" borderId="1" xfId="2" applyFont="1" applyBorder="1" applyAlignment="1">
      <alignment horizontal="center" vertical="center"/>
    </xf>
    <xf numFmtId="38" fontId="1" fillId="4" borderId="1" xfId="2" applyFont="1" applyFill="1" applyBorder="1" applyAlignment="1">
      <alignment horizontal="right" vertical="center"/>
    </xf>
    <xf numFmtId="38" fontId="1" fillId="4" borderId="4" xfId="2" applyFont="1" applyFill="1" applyBorder="1" applyAlignment="1">
      <alignment horizontal="right" vertical="center"/>
    </xf>
    <xf numFmtId="38" fontId="1" fillId="3" borderId="16" xfId="2" applyFont="1" applyFill="1" applyBorder="1" applyAlignment="1">
      <alignment horizontal="right" vertical="center" wrapText="1"/>
    </xf>
    <xf numFmtId="38" fontId="18" fillId="4" borderId="1" xfId="2" applyFont="1" applyFill="1" applyBorder="1" applyAlignment="1">
      <alignment horizontal="right" vertical="center"/>
    </xf>
    <xf numFmtId="38" fontId="1" fillId="0" borderId="1" xfId="2" applyFont="1" applyFill="1" applyBorder="1" applyAlignment="1">
      <alignment horizontal="right" vertical="center"/>
    </xf>
    <xf numFmtId="38" fontId="1" fillId="0" borderId="1" xfId="2" applyFont="1" applyBorder="1" applyAlignment="1">
      <alignment horizontal="right" vertical="center"/>
    </xf>
    <xf numFmtId="38" fontId="1" fillId="0" borderId="0" xfId="2" applyFont="1" applyFill="1" applyBorder="1" applyAlignment="1">
      <alignment horizontal="right" vertical="center"/>
    </xf>
    <xf numFmtId="38" fontId="1" fillId="0" borderId="0" xfId="2" applyFont="1" applyBorder="1">
      <alignment vertical="center"/>
    </xf>
    <xf numFmtId="38" fontId="1" fillId="0" borderId="19" xfId="2" applyFont="1" applyBorder="1" applyAlignment="1">
      <alignment horizontal="center" vertical="center"/>
    </xf>
    <xf numFmtId="38" fontId="1" fillId="0" borderId="3" xfId="2" applyFont="1" applyBorder="1" applyAlignment="1">
      <alignment horizontal="right" vertical="center" wrapText="1"/>
    </xf>
    <xf numFmtId="38" fontId="1" fillId="0" borderId="7" xfId="2" applyFont="1" applyBorder="1" applyAlignment="1">
      <alignment horizontal="right" vertical="center" wrapText="1"/>
    </xf>
    <xf numFmtId="38" fontId="1" fillId="0" borderId="16" xfId="2" applyFont="1" applyBorder="1" applyAlignment="1">
      <alignment horizontal="right" vertical="center" wrapText="1"/>
    </xf>
    <xf numFmtId="38" fontId="1" fillId="0" borderId="52" xfId="2" applyFont="1" applyBorder="1" applyAlignment="1">
      <alignment horizontal="right" vertical="center"/>
    </xf>
    <xf numFmtId="38" fontId="1" fillId="0" borderId="16" xfId="2" applyFont="1" applyBorder="1" applyAlignment="1">
      <alignment horizontal="right" vertical="center"/>
    </xf>
    <xf numFmtId="38" fontId="1" fillId="0" borderId="16" xfId="2" applyFont="1" applyBorder="1" applyAlignment="1">
      <alignment vertical="center"/>
    </xf>
    <xf numFmtId="38" fontId="1" fillId="0" borderId="19" xfId="2" applyFont="1" applyBorder="1" applyAlignment="1">
      <alignment horizontal="right" vertical="center"/>
    </xf>
    <xf numFmtId="0" fontId="20" fillId="0" borderId="1" xfId="1" applyFont="1" applyBorder="1">
      <alignment vertical="center"/>
    </xf>
    <xf numFmtId="0" fontId="16" fillId="0" borderId="1" xfId="1" applyFont="1" applyBorder="1">
      <alignment vertical="center"/>
    </xf>
    <xf numFmtId="0" fontId="16" fillId="0" borderId="4" xfId="1" applyFont="1" applyBorder="1" applyAlignment="1">
      <alignment vertical="center" wrapText="1"/>
    </xf>
    <xf numFmtId="0" fontId="16" fillId="0" borderId="10" xfId="1" applyFont="1" applyBorder="1">
      <alignment vertical="center"/>
    </xf>
    <xf numFmtId="0" fontId="12" fillId="0" borderId="1" xfId="1" applyFont="1" applyBorder="1">
      <alignment vertical="center"/>
    </xf>
    <xf numFmtId="179" fontId="7" fillId="0" borderId="34" xfId="0" applyNumberFormat="1" applyFont="1" applyBorder="1" applyAlignment="1">
      <alignment horizontal="center" vertical="center" wrapText="1"/>
    </xf>
    <xf numFmtId="38" fontId="5" fillId="0" borderId="24" xfId="2" applyFont="1" applyFill="1" applyBorder="1" applyAlignment="1">
      <alignment vertical="center" shrinkToFit="1"/>
    </xf>
    <xf numFmtId="38" fontId="5" fillId="0" borderId="23" xfId="2" applyFont="1" applyFill="1" applyBorder="1" applyAlignment="1">
      <alignment vertical="center" shrinkToFit="1"/>
    </xf>
    <xf numFmtId="38" fontId="5" fillId="0" borderId="57" xfId="2" applyFont="1" applyFill="1" applyBorder="1" applyAlignment="1">
      <alignment vertical="center" shrinkToFit="1"/>
    </xf>
    <xf numFmtId="176" fontId="5" fillId="0" borderId="16" xfId="1" quotePrefix="1" applyNumberFormat="1" applyFont="1" applyBorder="1" applyAlignment="1">
      <alignment horizontal="center" vertical="center"/>
    </xf>
    <xf numFmtId="38" fontId="3" fillId="0" borderId="0" xfId="2" applyFont="1" applyAlignment="1">
      <alignment vertical="center"/>
    </xf>
    <xf numFmtId="38" fontId="17" fillId="0" borderId="16" xfId="2" applyFont="1" applyFill="1" applyBorder="1" applyAlignment="1">
      <alignment horizontal="center" vertical="center" wrapText="1"/>
    </xf>
    <xf numFmtId="38" fontId="6" fillId="0" borderId="16" xfId="2" applyFont="1" applyFill="1" applyBorder="1" applyAlignment="1">
      <alignment horizontal="center" vertical="center" wrapText="1"/>
    </xf>
    <xf numFmtId="38" fontId="3" fillId="0" borderId="0" xfId="2" applyFont="1" applyBorder="1" applyAlignment="1">
      <alignment vertical="center"/>
    </xf>
    <xf numFmtId="38" fontId="17" fillId="0" borderId="0" xfId="2" applyFont="1" applyFill="1" applyBorder="1" applyAlignment="1">
      <alignment horizontal="left" vertical="center" wrapText="1"/>
    </xf>
    <xf numFmtId="38" fontId="17" fillId="0" borderId="16" xfId="2" applyFont="1" applyFill="1" applyBorder="1" applyAlignment="1">
      <alignment horizontal="left" vertical="center" wrapText="1"/>
    </xf>
    <xf numFmtId="38" fontId="17" fillId="0" borderId="7" xfId="2" applyFont="1" applyFill="1" applyBorder="1" applyAlignment="1">
      <alignment horizontal="center" vertical="center" wrapText="1"/>
    </xf>
    <xf numFmtId="38" fontId="17" fillId="0" borderId="4" xfId="2" applyFont="1" applyFill="1" applyBorder="1" applyAlignment="1">
      <alignment horizontal="center" vertical="center" wrapText="1"/>
    </xf>
    <xf numFmtId="38" fontId="5" fillId="0" borderId="16" xfId="2" applyFont="1" applyFill="1" applyBorder="1" applyAlignment="1">
      <alignment horizontal="center" vertical="center" wrapText="1"/>
    </xf>
    <xf numFmtId="38" fontId="3" fillId="0" borderId="16" xfId="2" applyFont="1" applyBorder="1" applyAlignment="1">
      <alignment vertical="center"/>
    </xf>
    <xf numFmtId="38" fontId="3" fillId="0" borderId="0" xfId="2" applyFont="1" applyAlignment="1">
      <alignment horizontal="center" vertical="center"/>
    </xf>
    <xf numFmtId="38" fontId="17" fillId="0" borderId="20" xfId="2" applyFont="1" applyFill="1" applyBorder="1" applyAlignment="1">
      <alignment horizontal="center" vertical="center" wrapText="1"/>
    </xf>
    <xf numFmtId="38" fontId="3" fillId="0" borderId="0" xfId="2" applyFont="1" applyBorder="1" applyAlignment="1">
      <alignment horizontal="center" vertical="center"/>
    </xf>
    <xf numFmtId="38" fontId="5" fillId="0" borderId="16" xfId="2" applyFont="1" applyFill="1" applyBorder="1" applyAlignment="1">
      <alignment vertical="center" wrapText="1"/>
    </xf>
    <xf numFmtId="38" fontId="17" fillId="0" borderId="0" xfId="2" applyFont="1" applyAlignment="1">
      <alignment vertical="center"/>
    </xf>
    <xf numFmtId="38" fontId="17" fillId="0" borderId="6" xfId="2" applyFont="1" applyFill="1" applyBorder="1" applyAlignment="1">
      <alignment horizontal="center" vertical="center" wrapText="1"/>
    </xf>
    <xf numFmtId="38" fontId="10" fillId="0" borderId="0" xfId="2" applyFont="1" applyAlignment="1">
      <alignment vertical="center"/>
    </xf>
    <xf numFmtId="38" fontId="9" fillId="0" borderId="15" xfId="2" applyFont="1" applyFill="1" applyBorder="1" applyAlignment="1">
      <alignment vertical="center" shrinkToFit="1"/>
    </xf>
    <xf numFmtId="0" fontId="7" fillId="0" borderId="37" xfId="0" applyFont="1" applyBorder="1" applyAlignment="1">
      <alignment horizontal="center" vertical="center" wrapText="1" shrinkToFit="1"/>
    </xf>
    <xf numFmtId="177" fontId="5" fillId="0" borderId="13" xfId="0" applyNumberFormat="1" applyFont="1" applyBorder="1" applyAlignment="1">
      <alignment horizontal="right" vertical="center" shrinkToFit="1"/>
    </xf>
    <xf numFmtId="38" fontId="9" fillId="0" borderId="16" xfId="2" applyFont="1" applyFill="1" applyBorder="1" applyAlignment="1">
      <alignment horizontal="center" vertical="center" wrapText="1"/>
    </xf>
    <xf numFmtId="38" fontId="5" fillId="0" borderId="15" xfId="2" applyFont="1" applyFill="1" applyBorder="1" applyAlignment="1">
      <alignment vertical="center" shrinkToFit="1"/>
    </xf>
    <xf numFmtId="0" fontId="16" fillId="0" borderId="1" xfId="1" applyFont="1" applyBorder="1" applyAlignment="1">
      <alignment vertical="top" wrapText="1"/>
    </xf>
    <xf numFmtId="0" fontId="7" fillId="0" borderId="25" xfId="0" applyFont="1" applyBorder="1" applyAlignment="1">
      <alignment horizontal="center" vertical="center"/>
    </xf>
    <xf numFmtId="38" fontId="6" fillId="0" borderId="24" xfId="2" applyFont="1" applyFill="1" applyBorder="1" applyAlignment="1">
      <alignment vertical="center" shrinkToFit="1"/>
    </xf>
    <xf numFmtId="177" fontId="5" fillId="0" borderId="24" xfId="0" applyNumberFormat="1" applyFont="1" applyBorder="1" applyAlignment="1">
      <alignment horizontal="right" vertical="center" shrinkToFit="1"/>
    </xf>
    <xf numFmtId="177" fontId="3" fillId="0" borderId="10" xfId="1" applyNumberFormat="1" applyFont="1" applyBorder="1">
      <alignment vertical="center"/>
    </xf>
    <xf numFmtId="38" fontId="3" fillId="0" borderId="10" xfId="2" applyFont="1" applyBorder="1" applyAlignment="1">
      <alignment horizontal="right" vertical="center"/>
    </xf>
    <xf numFmtId="0" fontId="7" fillId="0" borderId="14" xfId="0" quotePrefix="1" applyFont="1" applyBorder="1" applyAlignment="1">
      <alignment horizontal="center" vertical="center"/>
    </xf>
    <xf numFmtId="0" fontId="6" fillId="0" borderId="14" xfId="0" applyFont="1" applyBorder="1" applyAlignment="1">
      <alignment horizontal="left" vertical="top" wrapText="1"/>
    </xf>
    <xf numFmtId="38" fontId="3" fillId="0" borderId="61" xfId="2" applyFont="1" applyBorder="1" applyAlignment="1">
      <alignment vertical="center"/>
    </xf>
    <xf numFmtId="38" fontId="3" fillId="0" borderId="61" xfId="2" applyFont="1" applyBorder="1" applyAlignment="1">
      <alignment horizontal="center" vertical="center"/>
    </xf>
    <xf numFmtId="180" fontId="6" fillId="0" borderId="0" xfId="0" applyNumberFormat="1" applyFont="1" applyAlignment="1">
      <alignment horizontal="left" vertical="top" wrapText="1"/>
    </xf>
    <xf numFmtId="179" fontId="7" fillId="0" borderId="31" xfId="0" applyNumberFormat="1" applyFont="1" applyBorder="1" applyAlignment="1">
      <alignment horizontal="center" vertical="center" wrapText="1"/>
    </xf>
    <xf numFmtId="38" fontId="9" fillId="0" borderId="24" xfId="2" applyFont="1" applyFill="1" applyBorder="1" applyAlignment="1">
      <alignment vertical="center" shrinkToFit="1"/>
    </xf>
    <xf numFmtId="0" fontId="7" fillId="0" borderId="63" xfId="0" applyFont="1" applyBorder="1"/>
    <xf numFmtId="0" fontId="7" fillId="0" borderId="62" xfId="0" applyFont="1" applyBorder="1"/>
    <xf numFmtId="0" fontId="5" fillId="0" borderId="34" xfId="0" applyFont="1" applyBorder="1" applyAlignment="1">
      <alignment horizontal="center" vertical="center"/>
    </xf>
    <xf numFmtId="180" fontId="6" fillId="0" borderId="0" xfId="0" applyNumberFormat="1" applyFont="1" applyAlignment="1">
      <alignment vertical="top" wrapText="1"/>
    </xf>
    <xf numFmtId="0" fontId="9" fillId="0" borderId="34" xfId="0" applyFont="1" applyBorder="1" applyAlignment="1">
      <alignment horizontal="left" vertical="top" wrapText="1"/>
    </xf>
    <xf numFmtId="182" fontId="9" fillId="0" borderId="34" xfId="0" applyNumberFormat="1" applyFont="1" applyBorder="1" applyAlignment="1">
      <alignment vertical="top" wrapText="1"/>
    </xf>
    <xf numFmtId="0" fontId="9" fillId="0" borderId="34" xfId="0" applyFont="1" applyBorder="1" applyAlignment="1">
      <alignment vertical="top" wrapText="1"/>
    </xf>
    <xf numFmtId="180" fontId="6" fillId="0" borderId="0" xfId="0" applyNumberFormat="1" applyFont="1" applyAlignment="1">
      <alignment vertical="top"/>
    </xf>
    <xf numFmtId="0" fontId="9" fillId="0" borderId="34" xfId="0" applyFont="1" applyBorder="1" applyAlignment="1">
      <alignment horizontal="left" vertical="top"/>
    </xf>
    <xf numFmtId="38" fontId="5" fillId="0" borderId="0" xfId="2" applyFont="1" applyFill="1" applyBorder="1" applyAlignment="1">
      <alignment vertical="center" shrinkToFit="1"/>
    </xf>
    <xf numFmtId="0" fontId="5" fillId="0" borderId="15" xfId="0" applyFont="1" applyBorder="1" applyAlignment="1">
      <alignment vertical="center" shrinkToFit="1"/>
    </xf>
    <xf numFmtId="177" fontId="5" fillId="0" borderId="0" xfId="0" applyNumberFormat="1" applyFont="1" applyAlignment="1">
      <alignment vertical="center" shrinkToFit="1"/>
    </xf>
    <xf numFmtId="38" fontId="5" fillId="0" borderId="0" xfId="2" applyFont="1" applyFill="1" applyBorder="1" applyAlignment="1">
      <alignment horizontal="right" vertical="center"/>
    </xf>
    <xf numFmtId="38" fontId="5" fillId="0" borderId="0" xfId="2" applyFont="1" applyBorder="1" applyAlignment="1">
      <alignment horizontal="right" vertical="center"/>
    </xf>
    <xf numFmtId="177" fontId="5" fillId="0" borderId="0" xfId="0" applyNumberFormat="1" applyFont="1" applyAlignment="1">
      <alignment horizontal="right" vertical="center" shrinkToFit="1"/>
    </xf>
    <xf numFmtId="178" fontId="6" fillId="0" borderId="0" xfId="0" applyNumberFormat="1" applyFont="1" applyAlignment="1">
      <alignment vertical="center" shrinkToFit="1"/>
    </xf>
    <xf numFmtId="38" fontId="5" fillId="0" borderId="64" xfId="2" applyFont="1" applyFill="1" applyBorder="1" applyAlignment="1">
      <alignment vertical="center" shrinkToFit="1"/>
    </xf>
    <xf numFmtId="0" fontId="3" fillId="0" borderId="0" xfId="1" applyFont="1" applyAlignment="1">
      <alignment horizontal="center" vertical="center"/>
    </xf>
    <xf numFmtId="0" fontId="3" fillId="0" borderId="16" xfId="1" applyFont="1" applyBorder="1" applyAlignment="1">
      <alignment horizontal="center" vertical="center"/>
    </xf>
    <xf numFmtId="0" fontId="3" fillId="0" borderId="15" xfId="1" applyFont="1" applyBorder="1" applyAlignment="1">
      <alignment horizontal="center" vertical="center"/>
    </xf>
    <xf numFmtId="0" fontId="3" fillId="0" borderId="24" xfId="1" applyFont="1" applyBorder="1" applyAlignment="1">
      <alignment horizontal="center" vertical="center"/>
    </xf>
    <xf numFmtId="0" fontId="3" fillId="0" borderId="19" xfId="1" applyFont="1" applyBorder="1" applyAlignment="1">
      <alignment horizontal="center" vertical="center"/>
    </xf>
    <xf numFmtId="38" fontId="5" fillId="0" borderId="16" xfId="2" applyFont="1" applyBorder="1" applyAlignment="1">
      <alignment horizontal="right" vertical="center"/>
    </xf>
    <xf numFmtId="0" fontId="5" fillId="0" borderId="16" xfId="0" applyFont="1" applyBorder="1" applyAlignment="1">
      <alignment horizontal="right" vertical="center"/>
    </xf>
    <xf numFmtId="0" fontId="3" fillId="0" borderId="9" xfId="1" applyFont="1" applyBorder="1" applyAlignment="1">
      <alignment horizontal="center" vertical="center"/>
    </xf>
    <xf numFmtId="0" fontId="3" fillId="0" borderId="59" xfId="1" applyFont="1" applyBorder="1" applyAlignment="1">
      <alignment horizontal="center" vertical="center"/>
    </xf>
    <xf numFmtId="0" fontId="3" fillId="0" borderId="60" xfId="1" applyFont="1" applyBorder="1" applyAlignment="1">
      <alignment horizontal="center" vertical="center"/>
    </xf>
    <xf numFmtId="0" fontId="3" fillId="0" borderId="5" xfId="1" applyFont="1" applyBorder="1" applyAlignment="1">
      <alignment horizontal="center" vertical="center" wrapText="1"/>
    </xf>
    <xf numFmtId="0" fontId="3" fillId="0" borderId="17" xfId="1" applyFont="1" applyBorder="1" applyAlignment="1">
      <alignment horizontal="center" vertical="center" wrapText="1"/>
    </xf>
    <xf numFmtId="177" fontId="3" fillId="0" borderId="21" xfId="1" applyNumberFormat="1" applyFont="1" applyBorder="1" applyAlignment="1">
      <alignment horizontal="center" vertical="center"/>
    </xf>
    <xf numFmtId="177" fontId="3" fillId="0" borderId="23" xfId="1" applyNumberFormat="1" applyFont="1" applyBorder="1" applyAlignment="1">
      <alignment horizontal="center" vertical="center"/>
    </xf>
    <xf numFmtId="177" fontId="3" fillId="0" borderId="22" xfId="1" applyNumberFormat="1" applyFont="1" applyBorder="1" applyAlignment="1">
      <alignment horizontal="center" vertical="center"/>
    </xf>
    <xf numFmtId="38" fontId="3" fillId="0" borderId="16" xfId="2" applyFont="1" applyFill="1" applyBorder="1" applyAlignment="1">
      <alignment horizontal="center" vertical="center" wrapText="1"/>
    </xf>
    <xf numFmtId="0" fontId="5" fillId="0" borderId="16" xfId="0" applyFont="1" applyBorder="1" applyAlignment="1">
      <alignment horizontal="center" vertical="center"/>
    </xf>
    <xf numFmtId="0" fontId="3" fillId="0" borderId="18" xfId="1" applyFont="1" applyBorder="1" applyAlignment="1">
      <alignment horizontal="center" vertical="center"/>
    </xf>
    <xf numFmtId="0" fontId="3" fillId="0" borderId="11" xfId="1" applyFont="1" applyBorder="1" applyAlignment="1">
      <alignment horizontal="center" vertical="center"/>
    </xf>
    <xf numFmtId="0" fontId="3" fillId="0" borderId="51" xfId="1" applyFont="1" applyBorder="1" applyAlignment="1">
      <alignment horizontal="center" vertical="center"/>
    </xf>
    <xf numFmtId="0" fontId="3" fillId="0" borderId="21" xfId="1" applyFont="1" applyBorder="1" applyAlignment="1">
      <alignment horizontal="center" vertical="center"/>
    </xf>
    <xf numFmtId="0" fontId="3" fillId="0" borderId="22" xfId="1" applyFont="1" applyBorder="1" applyAlignment="1">
      <alignment horizontal="center" vertical="center"/>
    </xf>
    <xf numFmtId="0" fontId="3" fillId="0" borderId="23" xfId="1" applyFont="1" applyBorder="1" applyAlignment="1">
      <alignment horizontal="center" vertical="center"/>
    </xf>
    <xf numFmtId="0" fontId="5" fillId="0" borderId="11" xfId="0" applyFont="1" applyBorder="1" applyAlignment="1">
      <alignment horizontal="left" vertical="center"/>
    </xf>
    <xf numFmtId="0" fontId="5" fillId="0" borderId="54" xfId="0" applyFont="1" applyBorder="1" applyAlignment="1">
      <alignment horizontal="left" vertical="center"/>
    </xf>
    <xf numFmtId="0" fontId="5" fillId="0" borderId="24" xfId="0" applyFont="1" applyBorder="1" applyAlignment="1">
      <alignment horizontal="left" vertical="center"/>
    </xf>
    <xf numFmtId="0" fontId="5" fillId="0" borderId="46" xfId="0" applyFont="1" applyBorder="1" applyAlignment="1">
      <alignment horizontal="left" vertical="center"/>
    </xf>
    <xf numFmtId="38" fontId="16" fillId="0" borderId="5" xfId="2" applyFont="1" applyBorder="1" applyAlignment="1">
      <alignment horizontal="left" vertical="center" wrapText="1"/>
    </xf>
    <xf numFmtId="38" fontId="16" fillId="0" borderId="52" xfId="2" applyFont="1" applyBorder="1" applyAlignment="1">
      <alignment horizontal="left" vertical="center" wrapText="1"/>
    </xf>
    <xf numFmtId="0" fontId="1" fillId="0" borderId="3" xfId="1" applyBorder="1" applyAlignment="1">
      <alignment horizontal="center" vertical="center"/>
    </xf>
    <xf numFmtId="0" fontId="1" fillId="0" borderId="1" xfId="1" applyBorder="1" applyAlignment="1">
      <alignment horizontal="center" vertical="center"/>
    </xf>
    <xf numFmtId="0" fontId="1" fillId="0" borderId="16" xfId="1" applyBorder="1" applyAlignment="1">
      <alignment horizontal="center" vertical="center"/>
    </xf>
    <xf numFmtId="0" fontId="1" fillId="0" borderId="5" xfId="1" applyBorder="1" applyAlignment="1">
      <alignment horizontal="center" vertical="center"/>
    </xf>
    <xf numFmtId="0" fontId="1" fillId="0" borderId="17" xfId="1" applyBorder="1" applyAlignment="1">
      <alignment horizontal="center" vertical="center"/>
    </xf>
    <xf numFmtId="0" fontId="1" fillId="0" borderId="52" xfId="1" applyBorder="1" applyAlignment="1">
      <alignment horizontal="center" vertical="center"/>
    </xf>
    <xf numFmtId="0" fontId="1" fillId="0" borderId="21" xfId="1" applyBorder="1" applyAlignment="1">
      <alignment horizontal="center" vertical="center"/>
    </xf>
    <xf numFmtId="0" fontId="1" fillId="0" borderId="23" xfId="1" applyBorder="1" applyAlignment="1">
      <alignment horizontal="center" vertical="center"/>
    </xf>
    <xf numFmtId="0" fontId="1" fillId="0" borderId="49" xfId="1" applyBorder="1" applyAlignment="1">
      <alignment horizontal="center" vertical="center"/>
    </xf>
    <xf numFmtId="0" fontId="1" fillId="0" borderId="53" xfId="1" applyBorder="1" applyAlignment="1">
      <alignment horizontal="center" vertical="center"/>
    </xf>
    <xf numFmtId="0" fontId="1" fillId="0" borderId="5" xfId="1" applyBorder="1" applyAlignment="1">
      <alignment horizontal="center" vertical="center" wrapText="1"/>
    </xf>
    <xf numFmtId="0" fontId="1" fillId="0" borderId="52" xfId="1" applyBorder="1" applyAlignment="1">
      <alignment horizontal="center" vertical="center" wrapText="1"/>
    </xf>
    <xf numFmtId="38" fontId="1" fillId="0" borderId="5" xfId="2" applyFont="1" applyFill="1" applyBorder="1" applyAlignment="1">
      <alignment horizontal="right" vertical="center"/>
    </xf>
    <xf numFmtId="38" fontId="1" fillId="0" borderId="52" xfId="2" applyFont="1" applyFill="1" applyBorder="1" applyAlignment="1">
      <alignment horizontal="right" vertical="center"/>
    </xf>
    <xf numFmtId="0" fontId="6" fillId="0" borderId="58" xfId="0" applyFont="1" applyBorder="1" applyAlignment="1">
      <alignment horizontal="left" vertical="top" wrapText="1"/>
    </xf>
    <xf numFmtId="0" fontId="6" fillId="0" borderId="31" xfId="0" applyFont="1" applyBorder="1" applyAlignment="1">
      <alignment horizontal="left" vertical="top" wrapText="1"/>
    </xf>
    <xf numFmtId="0" fontId="7" fillId="0" borderId="37" xfId="0" applyFont="1" applyBorder="1" applyAlignment="1">
      <alignment horizontal="left" vertical="center" wrapText="1"/>
    </xf>
    <xf numFmtId="0" fontId="7" fillId="0" borderId="40" xfId="0" applyFont="1" applyBorder="1" applyAlignment="1">
      <alignment horizontal="left" vertical="center" wrapText="1"/>
    </xf>
    <xf numFmtId="0" fontId="7" fillId="0" borderId="32" xfId="0" applyFont="1" applyBorder="1" applyAlignment="1">
      <alignment horizontal="left" vertical="center"/>
    </xf>
    <xf numFmtId="0" fontId="7" fillId="0" borderId="0" xfId="0" applyFont="1" applyAlignment="1">
      <alignment vertical="center"/>
    </xf>
    <xf numFmtId="0" fontId="7" fillId="0" borderId="37" xfId="0" applyFont="1" applyBorder="1" applyAlignment="1">
      <alignment horizontal="left" vertical="center"/>
    </xf>
    <xf numFmtId="0" fontId="7" fillId="0" borderId="40" xfId="0" applyFont="1" applyBorder="1" applyAlignment="1">
      <alignment horizontal="left" vertical="center"/>
    </xf>
    <xf numFmtId="181" fontId="6" fillId="0" borderId="58" xfId="0" applyNumberFormat="1" applyFont="1" applyBorder="1" applyAlignment="1">
      <alignment horizontal="left" vertical="top" wrapText="1"/>
    </xf>
    <xf numFmtId="181" fontId="6" fillId="0" borderId="31" xfId="0" applyNumberFormat="1" applyFont="1" applyBorder="1" applyAlignment="1">
      <alignment horizontal="left" vertical="top" wrapText="1"/>
    </xf>
    <xf numFmtId="0" fontId="8" fillId="0" borderId="39" xfId="0" applyFont="1" applyBorder="1" applyAlignment="1">
      <alignment horizontal="center" vertical="center"/>
    </xf>
    <xf numFmtId="0" fontId="7" fillId="0" borderId="43" xfId="0" applyFont="1" applyBorder="1" applyAlignment="1">
      <alignment horizontal="left" vertical="center"/>
    </xf>
    <xf numFmtId="0" fontId="7" fillId="0" borderId="37" xfId="0" applyFont="1" applyBorder="1" applyAlignment="1">
      <alignment horizontal="center" vertical="center"/>
    </xf>
    <xf numFmtId="0" fontId="7" fillId="0" borderId="40" xfId="0" applyFont="1" applyBorder="1" applyAlignment="1">
      <alignment horizontal="center" vertical="center"/>
    </xf>
  </cellXfs>
  <cellStyles count="3">
    <cellStyle name="Excel Built-in Normal" xfId="1" xr:uid="{00000000-0005-0000-0000-000000000000}"/>
    <cellStyle name="桁区切り" xfId="2" builtinId="6"/>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5E0B4"/>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68"/>
  <sheetViews>
    <sheetView tabSelected="1" zoomScaleNormal="100" zoomScaleSheetLayoutView="99" workbookViewId="0">
      <pane xSplit="4" ySplit="4" topLeftCell="E5" activePane="bottomRight" state="frozen"/>
      <selection pane="topRight" activeCell="D1" sqref="D1"/>
      <selection pane="bottomLeft" activeCell="A5" sqref="A5"/>
      <selection pane="bottomRight"/>
    </sheetView>
  </sheetViews>
  <sheetFormatPr defaultColWidth="9.5703125" defaultRowHeight="13.5"/>
  <cols>
    <col min="1" max="1" width="12.42578125" style="4" customWidth="1"/>
    <col min="2" max="2" width="5.7109375" style="4" customWidth="1"/>
    <col min="3" max="3" width="12.42578125" style="9" customWidth="1"/>
    <col min="4" max="4" width="49.28515625" style="126" customWidth="1"/>
    <col min="5" max="5" width="11.85546875" style="9" customWidth="1"/>
    <col min="6" max="7" width="10.42578125" style="54" customWidth="1"/>
    <col min="8" max="8" width="10.42578125" style="42" customWidth="1"/>
    <col min="9" max="9" width="30.85546875" style="9" customWidth="1"/>
    <col min="10" max="10" width="2.5703125" style="9" customWidth="1"/>
    <col min="11" max="11" width="9.42578125" style="197" customWidth="1"/>
    <col min="12" max="12" width="9.85546875" style="197" customWidth="1"/>
    <col min="13" max="13" width="8.5703125" style="197" customWidth="1"/>
    <col min="14" max="14" width="9.42578125" style="197" customWidth="1"/>
    <col min="15" max="15" width="8.140625" style="197" customWidth="1"/>
    <col min="16" max="16" width="7.42578125" style="197" customWidth="1"/>
    <col min="17" max="19" width="9.42578125" style="197" customWidth="1"/>
    <col min="20" max="20" width="9.42578125" style="207" customWidth="1"/>
    <col min="21" max="21" width="9.42578125" style="197" customWidth="1"/>
    <col min="22" max="22" width="11.5703125" style="197" customWidth="1"/>
    <col min="23" max="23" width="10.140625" style="197" customWidth="1"/>
    <col min="24" max="16384" width="9.5703125" style="9"/>
  </cols>
  <sheetData>
    <row r="1" spans="1:23" ht="19.5" customHeight="1">
      <c r="C1" s="9" t="s">
        <v>109</v>
      </c>
    </row>
    <row r="2" spans="1:23" ht="20.100000000000001" customHeight="1">
      <c r="A2" s="250" t="s">
        <v>89</v>
      </c>
      <c r="B2" s="250" t="s">
        <v>105</v>
      </c>
      <c r="C2" s="250" t="s">
        <v>0</v>
      </c>
      <c r="D2" s="264" t="s">
        <v>54</v>
      </c>
      <c r="E2" s="250" t="s">
        <v>31</v>
      </c>
      <c r="F2" s="250"/>
      <c r="G2" s="254" t="s">
        <v>32</v>
      </c>
      <c r="H2" s="255" t="s">
        <v>33</v>
      </c>
      <c r="I2" s="265" t="s">
        <v>30</v>
      </c>
      <c r="J2" s="6"/>
      <c r="K2" s="269" t="s">
        <v>137</v>
      </c>
      <c r="L2" s="270"/>
      <c r="M2" s="270"/>
      <c r="N2" s="270"/>
      <c r="O2" s="270"/>
      <c r="P2" s="270"/>
      <c r="Q2" s="270"/>
      <c r="R2" s="270"/>
      <c r="S2" s="270"/>
      <c r="T2" s="270"/>
      <c r="U2" s="271"/>
      <c r="V2" s="272" t="s">
        <v>138</v>
      </c>
      <c r="W2" s="273"/>
    </row>
    <row r="3" spans="1:23" ht="20.100000000000001" customHeight="1">
      <c r="A3" s="250"/>
      <c r="B3" s="250"/>
      <c r="C3" s="250"/>
      <c r="D3" s="264"/>
      <c r="E3" s="250"/>
      <c r="F3" s="250"/>
      <c r="G3" s="254"/>
      <c r="H3" s="255"/>
      <c r="I3" s="265"/>
      <c r="J3" s="4"/>
      <c r="K3" s="250" t="s">
        <v>1</v>
      </c>
      <c r="L3" s="250"/>
      <c r="M3" s="266" t="s">
        <v>2</v>
      </c>
      <c r="N3" s="267"/>
      <c r="O3" s="267"/>
      <c r="P3" s="267"/>
      <c r="Q3" s="267"/>
      <c r="R3" s="267"/>
      <c r="S3" s="267"/>
      <c r="T3" s="267"/>
      <c r="U3" s="268"/>
      <c r="V3" s="274"/>
      <c r="W3" s="275"/>
    </row>
    <row r="4" spans="1:23" ht="20.100000000000001" customHeight="1">
      <c r="A4" s="250"/>
      <c r="B4" s="250"/>
      <c r="C4" s="250"/>
      <c r="D4" s="264"/>
      <c r="E4" s="150" t="s">
        <v>27</v>
      </c>
      <c r="F4" s="156" t="s">
        <v>53</v>
      </c>
      <c r="G4" s="55"/>
      <c r="H4" s="157" t="s">
        <v>34</v>
      </c>
      <c r="I4" s="265"/>
      <c r="J4" s="6"/>
      <c r="K4" s="198" t="s">
        <v>29</v>
      </c>
      <c r="L4" s="201" t="s">
        <v>48</v>
      </c>
      <c r="M4" s="202" t="s">
        <v>128</v>
      </c>
      <c r="N4" s="203" t="s">
        <v>3</v>
      </c>
      <c r="O4" s="204" t="s">
        <v>4</v>
      </c>
      <c r="P4" s="204" t="s">
        <v>5</v>
      </c>
      <c r="Q4" s="204" t="s">
        <v>49</v>
      </c>
      <c r="R4" s="204" t="s">
        <v>50</v>
      </c>
      <c r="S4" s="204" t="s">
        <v>6</v>
      </c>
      <c r="T4" s="208" t="s">
        <v>7</v>
      </c>
      <c r="U4" s="198" t="s">
        <v>106</v>
      </c>
      <c r="V4" s="211" t="s">
        <v>129</v>
      </c>
      <c r="W4" s="212" t="s">
        <v>8</v>
      </c>
    </row>
    <row r="5" spans="1:23" ht="13.5" customHeight="1">
      <c r="A5" s="259" t="s">
        <v>337</v>
      </c>
      <c r="B5" s="151">
        <v>1</v>
      </c>
      <c r="C5" s="196">
        <v>44637</v>
      </c>
      <c r="D5" s="193" t="s">
        <v>111</v>
      </c>
      <c r="E5" s="152">
        <v>260000</v>
      </c>
      <c r="F5" s="153"/>
      <c r="G5" s="154"/>
      <c r="H5" s="46">
        <f t="shared" ref="H5:H23" si="0">E5+F5-G5</f>
        <v>260000</v>
      </c>
      <c r="I5" s="155"/>
      <c r="J5" s="6"/>
      <c r="K5" s="199"/>
      <c r="L5" s="199"/>
      <c r="M5" s="199"/>
      <c r="N5" s="199"/>
      <c r="O5" s="199"/>
      <c r="P5" s="199"/>
      <c r="Q5" s="205"/>
      <c r="R5" s="205"/>
      <c r="S5" s="205"/>
      <c r="T5" s="205"/>
      <c r="U5" s="210"/>
      <c r="V5" s="205"/>
      <c r="W5" s="205"/>
    </row>
    <row r="6" spans="1:23" ht="13.5" customHeight="1">
      <c r="A6" s="260"/>
      <c r="B6" s="124">
        <v>2</v>
      </c>
      <c r="C6" s="196">
        <v>44665</v>
      </c>
      <c r="D6" s="193" t="s">
        <v>112</v>
      </c>
      <c r="E6" s="31"/>
      <c r="F6" s="59"/>
      <c r="G6" s="56">
        <v>30000</v>
      </c>
      <c r="H6" s="46">
        <f t="shared" si="0"/>
        <v>-30000</v>
      </c>
      <c r="I6" s="40" t="s">
        <v>199</v>
      </c>
      <c r="J6" s="6"/>
      <c r="K6" s="217">
        <v>30000</v>
      </c>
      <c r="L6" s="217"/>
      <c r="M6" s="217"/>
      <c r="N6" s="199"/>
      <c r="O6" s="199"/>
      <c r="P6" s="199"/>
      <c r="Q6" s="199"/>
      <c r="R6" s="199"/>
      <c r="S6" s="205"/>
      <c r="T6" s="205"/>
      <c r="U6" s="205"/>
      <c r="V6" s="205"/>
      <c r="W6" s="205"/>
    </row>
    <row r="7" spans="1:23" ht="13.5" customHeight="1">
      <c r="A7" s="260"/>
      <c r="B7" s="124">
        <v>3</v>
      </c>
      <c r="C7" s="196">
        <v>44665</v>
      </c>
      <c r="D7" s="193" t="s">
        <v>113</v>
      </c>
      <c r="E7" s="31"/>
      <c r="F7" s="59"/>
      <c r="G7" s="56">
        <v>10000</v>
      </c>
      <c r="H7" s="46">
        <f t="shared" si="0"/>
        <v>-10000</v>
      </c>
      <c r="I7" s="40" t="s">
        <v>200</v>
      </c>
      <c r="J7" s="6"/>
      <c r="K7" s="217"/>
      <c r="L7" s="217">
        <v>10000</v>
      </c>
      <c r="M7" s="217"/>
      <c r="N7" s="199"/>
      <c r="O7" s="199"/>
      <c r="P7" s="199"/>
      <c r="Q7" s="199"/>
      <c r="R7" s="199"/>
      <c r="S7" s="205"/>
      <c r="T7" s="205"/>
      <c r="U7" s="205"/>
      <c r="V7" s="205"/>
      <c r="W7" s="205"/>
    </row>
    <row r="8" spans="1:23" ht="13.5" customHeight="1">
      <c r="A8" s="260"/>
      <c r="B8" s="124">
        <v>4</v>
      </c>
      <c r="C8" s="196">
        <v>44665</v>
      </c>
      <c r="D8" s="193" t="s">
        <v>114</v>
      </c>
      <c r="E8" s="31"/>
      <c r="F8" s="59"/>
      <c r="G8" s="56">
        <v>8000</v>
      </c>
      <c r="H8" s="46">
        <f t="shared" si="0"/>
        <v>-8000</v>
      </c>
      <c r="I8" s="40" t="s">
        <v>198</v>
      </c>
      <c r="J8" s="6"/>
      <c r="K8" s="217"/>
      <c r="L8" s="217"/>
      <c r="M8" s="217">
        <v>8000</v>
      </c>
      <c r="N8" s="199"/>
      <c r="O8" s="199"/>
      <c r="P8" s="199"/>
      <c r="Q8" s="199"/>
      <c r="R8" s="199"/>
      <c r="S8" s="205"/>
      <c r="T8" s="205"/>
      <c r="U8" s="205"/>
      <c r="V8" s="205"/>
      <c r="W8" s="205"/>
    </row>
    <row r="9" spans="1:23" ht="13.5" customHeight="1">
      <c r="A9" s="260"/>
      <c r="B9" s="124">
        <v>5</v>
      </c>
      <c r="C9" s="196">
        <v>44665</v>
      </c>
      <c r="D9" s="193" t="s">
        <v>114</v>
      </c>
      <c r="E9" s="31"/>
      <c r="F9" s="59"/>
      <c r="G9" s="56">
        <v>8000</v>
      </c>
      <c r="H9" s="45">
        <f t="shared" si="0"/>
        <v>-8000</v>
      </c>
      <c r="I9" s="32" t="s">
        <v>201</v>
      </c>
      <c r="J9" s="6"/>
      <c r="K9" s="199"/>
      <c r="L9" s="199"/>
      <c r="M9" s="217">
        <v>8000</v>
      </c>
      <c r="N9" s="199"/>
      <c r="O9" s="199"/>
      <c r="P9" s="199"/>
      <c r="Q9" s="199"/>
      <c r="R9" s="199"/>
      <c r="S9" s="205"/>
      <c r="T9" s="205"/>
      <c r="U9" s="205"/>
      <c r="V9" s="205"/>
      <c r="W9" s="205"/>
    </row>
    <row r="10" spans="1:23" ht="13.5" customHeight="1">
      <c r="A10" s="260"/>
      <c r="B10" s="124">
        <v>6</v>
      </c>
      <c r="C10" s="196">
        <v>44665</v>
      </c>
      <c r="D10" s="193" t="s">
        <v>114</v>
      </c>
      <c r="E10" s="31"/>
      <c r="F10" s="59"/>
      <c r="G10" s="56">
        <v>8000</v>
      </c>
      <c r="H10" s="45">
        <f t="shared" si="0"/>
        <v>-8000</v>
      </c>
      <c r="I10" s="32" t="s">
        <v>202</v>
      </c>
      <c r="J10" s="6"/>
      <c r="K10" s="199"/>
      <c r="L10" s="199"/>
      <c r="M10" s="217">
        <v>8000</v>
      </c>
      <c r="N10" s="199"/>
      <c r="O10" s="199"/>
      <c r="P10" s="199"/>
      <c r="Q10" s="199"/>
      <c r="R10" s="199"/>
      <c r="S10" s="205"/>
      <c r="T10" s="205"/>
      <c r="U10" s="205"/>
      <c r="V10" s="205"/>
      <c r="W10" s="205"/>
    </row>
    <row r="11" spans="1:23" ht="13.5" customHeight="1">
      <c r="A11" s="260"/>
      <c r="B11" s="124">
        <v>7</v>
      </c>
      <c r="C11" s="196">
        <v>44665</v>
      </c>
      <c r="D11" s="193" t="s">
        <v>114</v>
      </c>
      <c r="E11" s="31"/>
      <c r="F11" s="59"/>
      <c r="G11" s="56">
        <v>8000</v>
      </c>
      <c r="H11" s="45">
        <f t="shared" si="0"/>
        <v>-8000</v>
      </c>
      <c r="I11" s="32" t="s">
        <v>203</v>
      </c>
      <c r="J11" s="6"/>
      <c r="K11" s="199"/>
      <c r="L11" s="199"/>
      <c r="M11" s="217">
        <v>8000</v>
      </c>
      <c r="N11" s="199"/>
      <c r="O11" s="199"/>
      <c r="P11" s="199"/>
      <c r="Q11" s="199"/>
      <c r="R11" s="199"/>
      <c r="S11" s="205"/>
      <c r="T11" s="205"/>
      <c r="U11" s="205"/>
      <c r="V11" s="205"/>
      <c r="W11" s="205"/>
    </row>
    <row r="12" spans="1:23" ht="13.5" customHeight="1">
      <c r="A12" s="260"/>
      <c r="B12" s="124">
        <v>8</v>
      </c>
      <c r="C12" s="196">
        <v>44665</v>
      </c>
      <c r="D12" s="193" t="s">
        <v>114</v>
      </c>
      <c r="E12" s="31"/>
      <c r="F12" s="59"/>
      <c r="G12" s="56">
        <v>8000</v>
      </c>
      <c r="H12" s="45">
        <f t="shared" si="0"/>
        <v>-8000</v>
      </c>
      <c r="I12" s="32" t="s">
        <v>204</v>
      </c>
      <c r="J12" s="6"/>
      <c r="K12" s="199"/>
      <c r="L12" s="199"/>
      <c r="M12" s="217">
        <v>8000</v>
      </c>
      <c r="N12" s="199"/>
      <c r="O12" s="199"/>
      <c r="P12" s="199"/>
      <c r="Q12" s="199"/>
      <c r="R12" s="199"/>
      <c r="S12" s="205"/>
      <c r="T12" s="205"/>
      <c r="U12" s="205"/>
      <c r="V12" s="205"/>
      <c r="W12" s="205"/>
    </row>
    <row r="13" spans="1:23" ht="13.5" customHeight="1">
      <c r="A13" s="260"/>
      <c r="B13" s="124">
        <v>9</v>
      </c>
      <c r="C13" s="196">
        <v>44665</v>
      </c>
      <c r="D13" s="193" t="s">
        <v>114</v>
      </c>
      <c r="E13" s="31"/>
      <c r="F13" s="59"/>
      <c r="G13" s="56">
        <v>8000</v>
      </c>
      <c r="H13" s="45">
        <f t="shared" si="0"/>
        <v>-8000</v>
      </c>
      <c r="I13" s="32" t="s">
        <v>205</v>
      </c>
      <c r="J13" s="6"/>
      <c r="K13" s="199"/>
      <c r="L13" s="199"/>
      <c r="M13" s="217">
        <v>8000</v>
      </c>
      <c r="N13" s="199"/>
      <c r="O13" s="199"/>
      <c r="P13" s="199"/>
      <c r="Q13" s="199"/>
      <c r="R13" s="199"/>
      <c r="S13" s="205"/>
      <c r="T13" s="205"/>
      <c r="U13" s="205"/>
      <c r="V13" s="205"/>
      <c r="W13" s="205"/>
    </row>
    <row r="14" spans="1:23" ht="13.5" customHeight="1">
      <c r="A14" s="260"/>
      <c r="B14" s="124">
        <v>10</v>
      </c>
      <c r="C14" s="196">
        <v>44665</v>
      </c>
      <c r="D14" s="193" t="s">
        <v>114</v>
      </c>
      <c r="E14" s="31"/>
      <c r="F14" s="59"/>
      <c r="G14" s="56">
        <v>8000</v>
      </c>
      <c r="H14" s="45">
        <f t="shared" si="0"/>
        <v>-8000</v>
      </c>
      <c r="I14" s="32" t="s">
        <v>206</v>
      </c>
      <c r="J14" s="6"/>
      <c r="K14" s="199"/>
      <c r="L14" s="199"/>
      <c r="M14" s="217">
        <v>8000</v>
      </c>
      <c r="N14" s="199"/>
      <c r="O14" s="199"/>
      <c r="P14" s="199"/>
      <c r="Q14" s="199"/>
      <c r="R14" s="199"/>
      <c r="S14" s="205"/>
      <c r="T14" s="205"/>
      <c r="U14" s="205"/>
      <c r="V14" s="205"/>
      <c r="W14" s="205"/>
    </row>
    <row r="15" spans="1:23" ht="13.5" customHeight="1">
      <c r="A15" s="260"/>
      <c r="B15" s="124">
        <v>11</v>
      </c>
      <c r="C15" s="196">
        <v>44665</v>
      </c>
      <c r="D15" s="194" t="s">
        <v>115</v>
      </c>
      <c r="E15" s="31"/>
      <c r="F15" s="59"/>
      <c r="G15" s="56">
        <v>8000</v>
      </c>
      <c r="H15" s="45">
        <f t="shared" si="0"/>
        <v>-8000</v>
      </c>
      <c r="I15" s="32" t="s">
        <v>207</v>
      </c>
      <c r="J15" s="6"/>
      <c r="K15" s="199"/>
      <c r="L15" s="199"/>
      <c r="M15" s="217"/>
      <c r="N15" s="199"/>
      <c r="O15" s="199"/>
      <c r="P15" s="199"/>
      <c r="Q15" s="199"/>
      <c r="R15" s="199"/>
      <c r="S15" s="205"/>
      <c r="T15" s="205"/>
      <c r="U15" s="205"/>
      <c r="V15" s="205">
        <v>8000</v>
      </c>
      <c r="W15" s="205"/>
    </row>
    <row r="16" spans="1:23" ht="13.5" customHeight="1">
      <c r="A16" s="260"/>
      <c r="B16" s="124">
        <v>12</v>
      </c>
      <c r="C16" s="196">
        <v>44696</v>
      </c>
      <c r="D16" s="194" t="s">
        <v>115</v>
      </c>
      <c r="E16" s="31"/>
      <c r="F16" s="59"/>
      <c r="G16" s="56">
        <v>8000</v>
      </c>
      <c r="H16" s="45">
        <f t="shared" si="0"/>
        <v>-8000</v>
      </c>
      <c r="I16" s="32" t="s">
        <v>208</v>
      </c>
      <c r="J16" s="6"/>
      <c r="K16" s="199"/>
      <c r="L16" s="199"/>
      <c r="M16" s="217"/>
      <c r="N16" s="199"/>
      <c r="O16" s="199"/>
      <c r="P16" s="199"/>
      <c r="Q16" s="199"/>
      <c r="R16" s="199"/>
      <c r="S16" s="205"/>
      <c r="T16" s="205"/>
      <c r="U16" s="205"/>
      <c r="V16" s="205">
        <v>8000</v>
      </c>
      <c r="W16" s="205"/>
    </row>
    <row r="17" spans="1:23" ht="13.5" customHeight="1">
      <c r="A17" s="260"/>
      <c r="B17" s="124">
        <v>13</v>
      </c>
      <c r="C17" s="196">
        <v>44665</v>
      </c>
      <c r="D17" s="194" t="s">
        <v>115</v>
      </c>
      <c r="E17" s="31"/>
      <c r="F17" s="59"/>
      <c r="G17" s="56">
        <v>8000</v>
      </c>
      <c r="H17" s="45">
        <f t="shared" si="0"/>
        <v>-8000</v>
      </c>
      <c r="I17" s="32" t="s">
        <v>209</v>
      </c>
      <c r="J17" s="6"/>
      <c r="K17" s="199"/>
      <c r="L17" s="199"/>
      <c r="M17" s="217"/>
      <c r="N17" s="199"/>
      <c r="O17" s="199"/>
      <c r="P17" s="199"/>
      <c r="Q17" s="199"/>
      <c r="R17" s="199"/>
      <c r="S17" s="205"/>
      <c r="T17" s="205"/>
      <c r="U17" s="205"/>
      <c r="V17" s="205">
        <v>8000</v>
      </c>
      <c r="W17" s="205"/>
    </row>
    <row r="18" spans="1:23" ht="13.5" customHeight="1">
      <c r="A18" s="260"/>
      <c r="B18" s="124">
        <v>14</v>
      </c>
      <c r="C18" s="196">
        <v>44665</v>
      </c>
      <c r="D18" s="194" t="s">
        <v>115</v>
      </c>
      <c r="E18" s="31"/>
      <c r="F18" s="59"/>
      <c r="G18" s="56">
        <v>8000</v>
      </c>
      <c r="H18" s="45">
        <f t="shared" si="0"/>
        <v>-8000</v>
      </c>
      <c r="I18" s="32" t="s">
        <v>210</v>
      </c>
      <c r="J18" s="6"/>
      <c r="K18" s="199"/>
      <c r="L18" s="199"/>
      <c r="M18" s="217"/>
      <c r="N18" s="199"/>
      <c r="O18" s="199"/>
      <c r="P18" s="199"/>
      <c r="Q18" s="199"/>
      <c r="R18" s="199"/>
      <c r="S18" s="205"/>
      <c r="T18" s="205"/>
      <c r="U18" s="205"/>
      <c r="V18" s="205">
        <v>8000</v>
      </c>
      <c r="W18" s="205"/>
    </row>
    <row r="19" spans="1:23" ht="13.5" customHeight="1">
      <c r="A19" s="260"/>
      <c r="B19" s="124">
        <v>15</v>
      </c>
      <c r="C19" s="196">
        <v>44665</v>
      </c>
      <c r="D19" s="194" t="s">
        <v>115</v>
      </c>
      <c r="E19" s="31"/>
      <c r="F19" s="59"/>
      <c r="G19" s="56">
        <v>8000</v>
      </c>
      <c r="H19" s="45">
        <f t="shared" si="0"/>
        <v>-8000</v>
      </c>
      <c r="I19" s="32" t="s">
        <v>211</v>
      </c>
      <c r="J19" s="6"/>
      <c r="K19" s="199"/>
      <c r="L19" s="199"/>
      <c r="M19" s="217"/>
      <c r="N19" s="199"/>
      <c r="O19" s="199"/>
      <c r="P19" s="199"/>
      <c r="Q19" s="199"/>
      <c r="R19" s="199"/>
      <c r="S19" s="205"/>
      <c r="T19" s="205"/>
      <c r="U19" s="205"/>
      <c r="V19" s="205">
        <v>8000</v>
      </c>
      <c r="W19" s="205"/>
    </row>
    <row r="20" spans="1:23" ht="13.5" customHeight="1">
      <c r="A20" s="260"/>
      <c r="B20" s="124">
        <v>16</v>
      </c>
      <c r="C20" s="196">
        <v>44665</v>
      </c>
      <c r="D20" s="194" t="s">
        <v>115</v>
      </c>
      <c r="E20" s="31"/>
      <c r="F20" s="59"/>
      <c r="G20" s="56">
        <v>8000</v>
      </c>
      <c r="H20" s="45">
        <f t="shared" si="0"/>
        <v>-8000</v>
      </c>
      <c r="I20" s="32" t="s">
        <v>212</v>
      </c>
      <c r="J20" s="6"/>
      <c r="K20" s="199"/>
      <c r="L20" s="199"/>
      <c r="M20" s="217"/>
      <c r="N20" s="199"/>
      <c r="O20" s="199"/>
      <c r="P20" s="199"/>
      <c r="Q20" s="199"/>
      <c r="R20" s="199"/>
      <c r="S20" s="205"/>
      <c r="T20" s="205"/>
      <c r="U20" s="205"/>
      <c r="V20" s="205">
        <v>8000</v>
      </c>
      <c r="W20" s="205"/>
    </row>
    <row r="21" spans="1:23" ht="13.5" customHeight="1">
      <c r="A21" s="260"/>
      <c r="B21" s="124">
        <v>17</v>
      </c>
      <c r="C21" s="196">
        <v>44665</v>
      </c>
      <c r="D21" s="195" t="s">
        <v>110</v>
      </c>
      <c r="E21" s="31"/>
      <c r="F21" s="59"/>
      <c r="G21" s="56">
        <v>4930</v>
      </c>
      <c r="H21" s="46">
        <f t="shared" si="0"/>
        <v>-4930</v>
      </c>
      <c r="I21" s="40" t="s">
        <v>88</v>
      </c>
      <c r="J21" s="6"/>
      <c r="K21" s="199"/>
      <c r="L21" s="199"/>
      <c r="M21" s="199"/>
      <c r="N21" s="199"/>
      <c r="O21" s="199"/>
      <c r="P21" s="199"/>
      <c r="Q21" s="199"/>
      <c r="R21" s="199"/>
      <c r="S21" s="206"/>
      <c r="T21" s="217">
        <v>4930</v>
      </c>
      <c r="U21" s="205"/>
      <c r="V21" s="205"/>
      <c r="W21" s="205"/>
    </row>
    <row r="22" spans="1:23" ht="13.5" customHeight="1">
      <c r="A22" s="260"/>
      <c r="B22" s="124">
        <v>18</v>
      </c>
      <c r="C22" s="196">
        <v>44665</v>
      </c>
      <c r="D22" s="214" t="s">
        <v>116</v>
      </c>
      <c r="E22" s="31"/>
      <c r="F22" s="59"/>
      <c r="G22" s="56">
        <v>29820</v>
      </c>
      <c r="H22" s="46">
        <f t="shared" si="0"/>
        <v>-29820</v>
      </c>
      <c r="I22" s="40" t="s">
        <v>186</v>
      </c>
      <c r="J22" s="6"/>
      <c r="K22" s="199"/>
      <c r="L22" s="199"/>
      <c r="M22" s="199"/>
      <c r="N22" s="199"/>
      <c r="O22" s="199"/>
      <c r="P22" s="199"/>
      <c r="Q22" s="199"/>
      <c r="R22" s="217">
        <v>29820</v>
      </c>
      <c r="S22" s="205"/>
      <c r="T22" s="205"/>
      <c r="U22" s="205"/>
      <c r="V22" s="205"/>
      <c r="W22" s="205"/>
    </row>
    <row r="23" spans="1:23" ht="13.5" customHeight="1">
      <c r="A23" s="260"/>
      <c r="B23" s="124">
        <v>19</v>
      </c>
      <c r="C23" s="123">
        <v>44630</v>
      </c>
      <c r="D23" s="218" t="s">
        <v>183</v>
      </c>
      <c r="E23" s="31"/>
      <c r="F23" s="59">
        <v>4000</v>
      </c>
      <c r="G23" s="56"/>
      <c r="H23" s="46">
        <f t="shared" si="0"/>
        <v>4000</v>
      </c>
      <c r="I23" s="40" t="s">
        <v>88</v>
      </c>
      <c r="J23" s="6"/>
      <c r="K23" s="199"/>
      <c r="L23" s="199"/>
      <c r="M23" s="199"/>
      <c r="N23" s="199"/>
      <c r="O23" s="199"/>
      <c r="P23" s="199"/>
      <c r="Q23" s="199"/>
      <c r="R23" s="199"/>
      <c r="S23" s="205"/>
      <c r="T23" s="205"/>
      <c r="U23" s="217"/>
      <c r="V23" s="205"/>
      <c r="W23" s="205"/>
    </row>
    <row r="24" spans="1:23" ht="13.5" customHeight="1">
      <c r="A24" s="260"/>
      <c r="B24" s="124">
        <v>20</v>
      </c>
      <c r="C24" s="123">
        <v>44647</v>
      </c>
      <c r="D24" s="242" t="s">
        <v>187</v>
      </c>
      <c r="E24" s="31"/>
      <c r="F24" s="59">
        <v>4000</v>
      </c>
      <c r="G24" s="56"/>
      <c r="H24" s="165">
        <f t="shared" ref="H24:H25" si="1">E24+F24-G24</f>
        <v>4000</v>
      </c>
      <c r="I24" s="92" t="s">
        <v>188</v>
      </c>
      <c r="J24" s="6"/>
      <c r="K24" s="199"/>
      <c r="L24" s="199"/>
      <c r="M24" s="199"/>
      <c r="N24" s="199"/>
      <c r="O24" s="199"/>
      <c r="P24" s="199"/>
      <c r="Q24" s="199"/>
      <c r="R24" s="199"/>
      <c r="S24" s="205"/>
      <c r="T24" s="205"/>
      <c r="U24" s="217"/>
      <c r="V24" s="205"/>
      <c r="W24" s="205"/>
    </row>
    <row r="25" spans="1:23" ht="13.5" customHeight="1">
      <c r="A25" s="260"/>
      <c r="B25" s="124">
        <v>21</v>
      </c>
      <c r="C25" s="123">
        <v>44663</v>
      </c>
      <c r="D25" s="218" t="s">
        <v>352</v>
      </c>
      <c r="E25" s="31"/>
      <c r="F25" s="59">
        <v>4000</v>
      </c>
      <c r="G25" s="56"/>
      <c r="H25" s="216">
        <f t="shared" si="1"/>
        <v>4000</v>
      </c>
      <c r="I25" s="40" t="s">
        <v>197</v>
      </c>
      <c r="J25" s="6"/>
      <c r="K25" s="199"/>
      <c r="L25" s="199"/>
      <c r="M25" s="199"/>
      <c r="N25" s="199"/>
      <c r="O25" s="199"/>
      <c r="P25" s="199"/>
      <c r="Q25" s="199"/>
      <c r="R25" s="199"/>
      <c r="S25" s="205"/>
      <c r="T25" s="205"/>
      <c r="U25" s="217"/>
      <c r="V25" s="205"/>
      <c r="W25" s="205"/>
    </row>
    <row r="26" spans="1:23" ht="13.5" customHeight="1">
      <c r="A26" s="260"/>
      <c r="B26" s="124">
        <v>22</v>
      </c>
      <c r="C26" s="196">
        <v>44665</v>
      </c>
      <c r="D26" s="218" t="s">
        <v>195</v>
      </c>
      <c r="E26" s="31"/>
      <c r="F26" s="59"/>
      <c r="G26" s="56">
        <v>11000</v>
      </c>
      <c r="H26" s="46">
        <f t="shared" ref="H26:H28" si="2">E26+F26-G26</f>
        <v>-11000</v>
      </c>
      <c r="I26" s="40" t="s">
        <v>196</v>
      </c>
      <c r="J26" s="6"/>
      <c r="K26" s="199"/>
      <c r="L26" s="199"/>
      <c r="M26" s="199"/>
      <c r="N26" s="199"/>
      <c r="O26" s="199"/>
      <c r="P26" s="199"/>
      <c r="Q26" s="199"/>
      <c r="R26" s="199"/>
      <c r="S26" s="205"/>
      <c r="T26" s="205"/>
      <c r="U26" s="205"/>
      <c r="V26" s="205"/>
      <c r="W26" s="205">
        <v>11000</v>
      </c>
    </row>
    <row r="27" spans="1:23" ht="13.5" customHeight="1">
      <c r="A27" s="260"/>
      <c r="B27" s="124">
        <v>23</v>
      </c>
      <c r="C27" s="123">
        <v>44667</v>
      </c>
      <c r="D27" s="218" t="s">
        <v>221</v>
      </c>
      <c r="E27" s="31"/>
      <c r="F27" s="59"/>
      <c r="G27" s="56">
        <v>9787</v>
      </c>
      <c r="H27" s="46">
        <f t="shared" si="2"/>
        <v>-9787</v>
      </c>
      <c r="I27" s="40" t="s">
        <v>220</v>
      </c>
      <c r="J27" s="6"/>
      <c r="K27" s="199"/>
      <c r="L27" s="199"/>
      <c r="M27" s="199"/>
      <c r="N27" s="199"/>
      <c r="O27" s="199"/>
      <c r="P27" s="199"/>
      <c r="Q27" s="199"/>
      <c r="R27" s="217"/>
      <c r="S27" s="205"/>
      <c r="T27" s="205">
        <v>9787</v>
      </c>
      <c r="U27" s="205"/>
      <c r="V27" s="205"/>
      <c r="W27" s="205"/>
    </row>
    <row r="28" spans="1:23" ht="13.5" customHeight="1">
      <c r="A28" s="260"/>
      <c r="B28" s="124">
        <v>24</v>
      </c>
      <c r="C28" s="123">
        <v>44683</v>
      </c>
      <c r="D28" s="218" t="s">
        <v>258</v>
      </c>
      <c r="E28" s="31"/>
      <c r="F28" s="59"/>
      <c r="G28" s="56">
        <v>1380</v>
      </c>
      <c r="H28" s="46">
        <f t="shared" si="2"/>
        <v>-1380</v>
      </c>
      <c r="I28" s="40" t="s">
        <v>259</v>
      </c>
      <c r="J28" s="6"/>
      <c r="K28" s="199"/>
      <c r="L28" s="199"/>
      <c r="M28" s="199"/>
      <c r="N28" s="199"/>
      <c r="O28" s="199"/>
      <c r="P28" s="199"/>
      <c r="Q28" s="199"/>
      <c r="R28" s="199"/>
      <c r="S28" s="205"/>
      <c r="T28" s="205"/>
      <c r="U28" s="205"/>
      <c r="V28" s="205"/>
      <c r="W28" s="205">
        <v>1380</v>
      </c>
    </row>
    <row r="29" spans="1:23" ht="13.5" customHeight="1">
      <c r="A29" s="260"/>
      <c r="B29" s="124">
        <v>25</v>
      </c>
      <c r="C29" s="123">
        <v>44693</v>
      </c>
      <c r="D29" s="218" t="s">
        <v>226</v>
      </c>
      <c r="E29" s="31"/>
      <c r="F29" s="59">
        <v>4000</v>
      </c>
      <c r="G29" s="56"/>
      <c r="H29" s="46">
        <f>E29+F29-G29</f>
        <v>4000</v>
      </c>
      <c r="I29" s="40" t="s">
        <v>88</v>
      </c>
      <c r="J29" s="6"/>
      <c r="K29" s="199"/>
      <c r="L29" s="199"/>
      <c r="M29" s="199"/>
      <c r="N29" s="199"/>
      <c r="O29" s="199"/>
      <c r="P29" s="199"/>
      <c r="Q29" s="199"/>
      <c r="R29" s="199"/>
      <c r="S29" s="205"/>
      <c r="T29" s="205"/>
      <c r="U29" s="205"/>
      <c r="V29" s="205"/>
      <c r="W29" s="205"/>
    </row>
    <row r="30" spans="1:23" ht="13.5" customHeight="1">
      <c r="A30" s="260"/>
      <c r="B30" s="124">
        <v>26</v>
      </c>
      <c r="C30" s="123">
        <v>44712</v>
      </c>
      <c r="D30" s="218" t="s">
        <v>243</v>
      </c>
      <c r="E30" s="31"/>
      <c r="F30" s="59">
        <v>4000</v>
      </c>
      <c r="G30" s="56"/>
      <c r="H30" s="46">
        <f t="shared" ref="H30:H43" si="3">E30+F30-G30</f>
        <v>4000</v>
      </c>
      <c r="I30" s="40" t="s">
        <v>242</v>
      </c>
      <c r="J30" s="6"/>
      <c r="K30" s="199"/>
      <c r="L30" s="199"/>
      <c r="M30" s="199"/>
      <c r="N30" s="199"/>
      <c r="O30" s="199"/>
      <c r="P30" s="199"/>
      <c r="Q30" s="199"/>
      <c r="R30" s="199"/>
      <c r="S30" s="205"/>
      <c r="T30" s="205"/>
      <c r="U30" s="205"/>
      <c r="V30" s="205"/>
      <c r="W30" s="205"/>
    </row>
    <row r="31" spans="1:23" ht="13.5" customHeight="1">
      <c r="A31" s="260"/>
      <c r="B31" s="124">
        <v>27</v>
      </c>
      <c r="C31" s="123">
        <v>44719</v>
      </c>
      <c r="D31" s="218" t="s">
        <v>363</v>
      </c>
      <c r="E31" s="31"/>
      <c r="F31" s="59">
        <v>4000</v>
      </c>
      <c r="G31" s="56"/>
      <c r="H31" s="46">
        <f t="shared" si="3"/>
        <v>4000</v>
      </c>
      <c r="I31" s="40" t="s">
        <v>248</v>
      </c>
      <c r="J31" s="6"/>
      <c r="K31" s="199"/>
      <c r="L31" s="199"/>
      <c r="M31" s="199"/>
      <c r="N31" s="199"/>
      <c r="O31" s="199"/>
      <c r="P31" s="199"/>
      <c r="Q31" s="199"/>
      <c r="R31" s="199"/>
      <c r="S31" s="205"/>
      <c r="T31" s="205"/>
      <c r="U31" s="205"/>
      <c r="V31" s="205"/>
      <c r="W31" s="205"/>
    </row>
    <row r="32" spans="1:23" ht="13.5" customHeight="1">
      <c r="A32" s="260"/>
      <c r="B32" s="124">
        <v>28</v>
      </c>
      <c r="C32" s="123">
        <v>44721</v>
      </c>
      <c r="D32" s="218" t="s">
        <v>250</v>
      </c>
      <c r="E32" s="31"/>
      <c r="F32" s="59"/>
      <c r="G32" s="56">
        <v>66642</v>
      </c>
      <c r="H32" s="46">
        <f t="shared" si="3"/>
        <v>-66642</v>
      </c>
      <c r="I32" s="40" t="s">
        <v>196</v>
      </c>
      <c r="J32" s="6"/>
      <c r="K32" s="199"/>
      <c r="L32" s="199"/>
      <c r="M32" s="199"/>
      <c r="N32" s="199"/>
      <c r="O32" s="199"/>
      <c r="P32" s="217">
        <v>60000</v>
      </c>
      <c r="Q32" s="199"/>
      <c r="R32" s="199"/>
      <c r="S32" s="205">
        <v>6642</v>
      </c>
      <c r="T32" s="205"/>
      <c r="U32" s="205"/>
      <c r="V32" s="205"/>
      <c r="W32" s="205"/>
    </row>
    <row r="33" spans="1:23" ht="13.5" customHeight="1">
      <c r="A33" s="260"/>
      <c r="B33" s="124">
        <v>29</v>
      </c>
      <c r="C33" s="123">
        <v>44721</v>
      </c>
      <c r="D33" s="218" t="s">
        <v>353</v>
      </c>
      <c r="E33" s="31"/>
      <c r="F33" s="59">
        <v>2000</v>
      </c>
      <c r="G33" s="56"/>
      <c r="H33" s="46">
        <f t="shared" si="3"/>
        <v>2000</v>
      </c>
      <c r="I33" s="40" t="s">
        <v>249</v>
      </c>
      <c r="J33" s="6"/>
      <c r="K33" s="199"/>
      <c r="L33" s="199"/>
      <c r="M33" s="199"/>
      <c r="N33" s="199"/>
      <c r="O33" s="199"/>
      <c r="P33" s="199"/>
      <c r="Q33" s="199"/>
      <c r="R33" s="199"/>
      <c r="S33" s="205"/>
      <c r="T33" s="205"/>
      <c r="U33" s="205"/>
      <c r="V33" s="205"/>
      <c r="W33" s="205"/>
    </row>
    <row r="34" spans="1:23" ht="13.5" customHeight="1">
      <c r="A34" s="260"/>
      <c r="B34" s="124">
        <v>30</v>
      </c>
      <c r="C34" s="123">
        <v>44729</v>
      </c>
      <c r="D34" s="218" t="s">
        <v>354</v>
      </c>
      <c r="E34" s="31"/>
      <c r="F34" s="59">
        <v>6500</v>
      </c>
      <c r="G34" s="56"/>
      <c r="H34" s="46">
        <f t="shared" si="3"/>
        <v>6500</v>
      </c>
      <c r="I34" s="40" t="s">
        <v>188</v>
      </c>
      <c r="J34" s="6"/>
      <c r="K34" s="199"/>
      <c r="L34" s="199"/>
      <c r="M34" s="199"/>
      <c r="N34" s="199"/>
      <c r="O34" s="199"/>
      <c r="P34" s="199"/>
      <c r="Q34" s="199"/>
      <c r="R34" s="199"/>
      <c r="S34" s="205"/>
      <c r="T34" s="205"/>
      <c r="U34" s="205"/>
      <c r="V34" s="205"/>
      <c r="W34" s="205"/>
    </row>
    <row r="35" spans="1:23" ht="13.5" customHeight="1">
      <c r="A35" s="260"/>
      <c r="B35" s="124">
        <v>31</v>
      </c>
      <c r="C35" s="123">
        <v>44736</v>
      </c>
      <c r="D35" s="218" t="s">
        <v>256</v>
      </c>
      <c r="E35" s="31"/>
      <c r="F35" s="59">
        <v>1680</v>
      </c>
      <c r="G35" s="56"/>
      <c r="H35" s="46">
        <f t="shared" si="3"/>
        <v>1680</v>
      </c>
      <c r="I35" s="40" t="s">
        <v>249</v>
      </c>
      <c r="J35" s="6"/>
      <c r="K35" s="199"/>
      <c r="L35" s="199"/>
      <c r="M35" s="199"/>
      <c r="N35" s="199"/>
      <c r="O35" s="199"/>
      <c r="P35" s="199"/>
      <c r="Q35" s="199"/>
      <c r="R35" s="199"/>
      <c r="S35" s="205"/>
      <c r="T35" s="205"/>
      <c r="U35" s="205"/>
      <c r="V35" s="205"/>
      <c r="W35" s="205"/>
    </row>
    <row r="36" spans="1:23" ht="13.5" customHeight="1">
      <c r="A36" s="260"/>
      <c r="B36" s="124">
        <v>32</v>
      </c>
      <c r="C36" s="196">
        <v>44742</v>
      </c>
      <c r="D36" s="193" t="s">
        <v>257</v>
      </c>
      <c r="E36" s="31"/>
      <c r="F36" s="59"/>
      <c r="G36" s="55">
        <v>2520</v>
      </c>
      <c r="H36" s="222">
        <f t="shared" si="3"/>
        <v>-2520</v>
      </c>
      <c r="I36" s="32" t="s">
        <v>259</v>
      </c>
      <c r="J36" s="6"/>
      <c r="K36" s="199"/>
      <c r="L36" s="199"/>
      <c r="M36" s="199"/>
      <c r="N36" s="199"/>
      <c r="O36" s="199"/>
      <c r="P36" s="199"/>
      <c r="Q36" s="199"/>
      <c r="R36" s="199"/>
      <c r="S36" s="205"/>
      <c r="T36" s="205"/>
      <c r="U36" s="205"/>
      <c r="V36" s="205"/>
      <c r="W36" s="205">
        <v>2520</v>
      </c>
    </row>
    <row r="37" spans="1:23" ht="13.5" customHeight="1">
      <c r="A37" s="260"/>
      <c r="B37" s="124">
        <v>33</v>
      </c>
      <c r="C37" s="196">
        <v>44767</v>
      </c>
      <c r="D37" s="193" t="s">
        <v>364</v>
      </c>
      <c r="E37" s="31"/>
      <c r="F37" s="59">
        <v>4000</v>
      </c>
      <c r="G37" s="55"/>
      <c r="H37" s="222">
        <f t="shared" si="3"/>
        <v>4000</v>
      </c>
      <c r="I37" s="40" t="s">
        <v>319</v>
      </c>
      <c r="J37" s="6"/>
      <c r="K37" s="199"/>
      <c r="L37" s="199"/>
      <c r="M37" s="199"/>
      <c r="N37" s="199"/>
      <c r="O37" s="199"/>
      <c r="P37" s="199"/>
      <c r="Q37" s="199"/>
      <c r="R37" s="199"/>
      <c r="S37" s="205"/>
      <c r="T37" s="205"/>
      <c r="U37" s="205"/>
      <c r="V37" s="205"/>
      <c r="W37" s="205"/>
    </row>
    <row r="38" spans="1:23" ht="13.5" customHeight="1">
      <c r="A38" s="260"/>
      <c r="B38" s="124">
        <v>34</v>
      </c>
      <c r="C38" s="196">
        <v>44767</v>
      </c>
      <c r="D38" s="193" t="s">
        <v>359</v>
      </c>
      <c r="E38" s="31"/>
      <c r="F38" s="59">
        <v>4000</v>
      </c>
      <c r="G38" s="55"/>
      <c r="H38" s="222">
        <f t="shared" si="3"/>
        <v>4000</v>
      </c>
      <c r="I38" s="40" t="s">
        <v>267</v>
      </c>
      <c r="J38" s="6"/>
      <c r="K38" s="199"/>
      <c r="L38" s="199"/>
      <c r="M38" s="199"/>
      <c r="N38" s="199"/>
      <c r="O38" s="199"/>
      <c r="P38" s="199"/>
      <c r="Q38" s="199"/>
      <c r="R38" s="199"/>
      <c r="S38" s="205"/>
      <c r="T38" s="205"/>
      <c r="U38" s="205"/>
      <c r="V38" s="205"/>
      <c r="W38" s="205"/>
    </row>
    <row r="39" spans="1:23" ht="13.5" customHeight="1">
      <c r="A39" s="260"/>
      <c r="B39" s="124">
        <v>35</v>
      </c>
      <c r="C39" s="196">
        <v>44804</v>
      </c>
      <c r="D39" s="193" t="s">
        <v>257</v>
      </c>
      <c r="E39" s="31"/>
      <c r="F39" s="59"/>
      <c r="G39" s="55">
        <v>2520</v>
      </c>
      <c r="H39" s="222">
        <f t="shared" si="3"/>
        <v>-2520</v>
      </c>
      <c r="I39" s="40" t="s">
        <v>259</v>
      </c>
      <c r="J39" s="6"/>
      <c r="K39" s="199"/>
      <c r="L39" s="199"/>
      <c r="M39" s="199"/>
      <c r="N39" s="199"/>
      <c r="O39" s="199"/>
      <c r="P39" s="199"/>
      <c r="Q39" s="199"/>
      <c r="R39" s="199"/>
      <c r="S39" s="205"/>
      <c r="T39" s="205"/>
      <c r="U39" s="205"/>
      <c r="V39" s="205"/>
      <c r="W39" s="205">
        <v>2520</v>
      </c>
    </row>
    <row r="40" spans="1:23" ht="13.5" customHeight="1">
      <c r="A40" s="260"/>
      <c r="B40" s="124">
        <v>36</v>
      </c>
      <c r="C40" s="196">
        <v>44812</v>
      </c>
      <c r="D40" s="193" t="s">
        <v>277</v>
      </c>
      <c r="E40" s="31"/>
      <c r="F40" s="59"/>
      <c r="G40" s="55">
        <v>14000</v>
      </c>
      <c r="H40" s="222">
        <f t="shared" si="3"/>
        <v>-14000</v>
      </c>
      <c r="I40" s="40" t="s">
        <v>278</v>
      </c>
      <c r="J40" s="6"/>
      <c r="K40" s="199"/>
      <c r="L40" s="199"/>
      <c r="M40" s="199"/>
      <c r="N40" s="199"/>
      <c r="O40" s="199"/>
      <c r="P40" s="217">
        <v>14000</v>
      </c>
      <c r="Q40" s="199"/>
      <c r="R40" s="199"/>
      <c r="S40" s="205"/>
      <c r="T40" s="205"/>
      <c r="U40" s="205"/>
      <c r="V40" s="205"/>
      <c r="W40" s="205"/>
    </row>
    <row r="41" spans="1:23" ht="13.5" customHeight="1">
      <c r="A41" s="260"/>
      <c r="B41" s="124">
        <v>37</v>
      </c>
      <c r="C41" s="196">
        <v>44830</v>
      </c>
      <c r="D41" s="193" t="s">
        <v>279</v>
      </c>
      <c r="E41" s="31"/>
      <c r="F41" s="59">
        <v>8000</v>
      </c>
      <c r="G41" s="55"/>
      <c r="H41" s="222">
        <f t="shared" si="3"/>
        <v>8000</v>
      </c>
      <c r="I41" s="40" t="s">
        <v>282</v>
      </c>
      <c r="J41" s="6"/>
      <c r="K41" s="199"/>
      <c r="L41" s="199"/>
      <c r="M41" s="199"/>
      <c r="N41" s="199"/>
      <c r="O41" s="199"/>
      <c r="P41" s="199"/>
      <c r="Q41" s="199"/>
      <c r="R41" s="199"/>
      <c r="S41" s="205"/>
      <c r="T41" s="205"/>
      <c r="U41" s="205"/>
      <c r="V41" s="205"/>
      <c r="W41" s="205"/>
    </row>
    <row r="42" spans="1:23" ht="13.5" customHeight="1">
      <c r="A42" s="260"/>
      <c r="B42" s="124">
        <v>38</v>
      </c>
      <c r="C42" s="196">
        <v>44831</v>
      </c>
      <c r="D42" s="193" t="s">
        <v>280</v>
      </c>
      <c r="E42" s="31"/>
      <c r="F42" s="59">
        <v>5000</v>
      </c>
      <c r="G42" s="55"/>
      <c r="H42" s="222">
        <f t="shared" si="3"/>
        <v>5000</v>
      </c>
      <c r="I42" s="40" t="s">
        <v>281</v>
      </c>
      <c r="J42" s="6"/>
      <c r="K42" s="199"/>
      <c r="L42" s="199"/>
      <c r="M42" s="199"/>
      <c r="N42" s="199"/>
      <c r="O42" s="199"/>
      <c r="P42" s="199"/>
      <c r="Q42" s="199"/>
      <c r="R42" s="199"/>
      <c r="S42" s="205"/>
      <c r="T42" s="205"/>
      <c r="U42" s="205"/>
      <c r="V42" s="205"/>
      <c r="W42" s="205"/>
    </row>
    <row r="43" spans="1:23" ht="13.5" customHeight="1">
      <c r="A43" s="260"/>
      <c r="B43" s="124">
        <v>39</v>
      </c>
      <c r="C43" s="196">
        <v>44847</v>
      </c>
      <c r="D43" s="231" t="s">
        <v>290</v>
      </c>
      <c r="E43" s="31"/>
      <c r="F43" s="59"/>
      <c r="G43" s="55">
        <v>26074</v>
      </c>
      <c r="H43" s="222">
        <f t="shared" si="3"/>
        <v>-26074</v>
      </c>
      <c r="I43" s="40" t="s">
        <v>291</v>
      </c>
      <c r="J43" s="6"/>
      <c r="K43" s="199"/>
      <c r="L43" s="199"/>
      <c r="M43" s="199"/>
      <c r="N43" s="199"/>
      <c r="O43" s="199"/>
      <c r="P43" s="199"/>
      <c r="Q43" s="199"/>
      <c r="R43" s="199"/>
      <c r="S43" s="205">
        <v>5074</v>
      </c>
      <c r="T43" s="205"/>
      <c r="U43" s="205"/>
      <c r="V43" s="205"/>
      <c r="W43" s="205">
        <v>21000</v>
      </c>
    </row>
    <row r="44" spans="1:23" ht="13.5" customHeight="1">
      <c r="A44" s="260"/>
      <c r="B44" s="124">
        <v>40</v>
      </c>
      <c r="C44" s="196">
        <v>44847</v>
      </c>
      <c r="D44" s="221" t="s">
        <v>292</v>
      </c>
      <c r="E44" s="31"/>
      <c r="F44" s="59"/>
      <c r="G44" s="55">
        <v>3000</v>
      </c>
      <c r="H44" s="222">
        <f t="shared" ref="H44:H63" si="4">E44+F44-G44</f>
        <v>-3000</v>
      </c>
      <c r="I44" s="40" t="s">
        <v>293</v>
      </c>
      <c r="J44" s="6"/>
      <c r="K44" s="199"/>
      <c r="L44" s="199"/>
      <c r="M44" s="199"/>
      <c r="N44" s="199"/>
      <c r="O44" s="199"/>
      <c r="P44" s="199"/>
      <c r="Q44" s="199"/>
      <c r="R44" s="199"/>
      <c r="S44" s="205"/>
      <c r="T44" s="205"/>
      <c r="U44" s="205"/>
      <c r="V44" s="205"/>
      <c r="W44" s="205">
        <v>3000</v>
      </c>
    </row>
    <row r="45" spans="1:23" ht="13.5" customHeight="1">
      <c r="A45" s="260"/>
      <c r="B45" s="124">
        <v>41</v>
      </c>
      <c r="C45" s="196">
        <v>44848</v>
      </c>
      <c r="D45" s="193" t="s">
        <v>355</v>
      </c>
      <c r="E45" s="31"/>
      <c r="F45" s="59">
        <v>4000</v>
      </c>
      <c r="G45" s="55"/>
      <c r="H45" s="222">
        <f t="shared" si="4"/>
        <v>4000</v>
      </c>
      <c r="I45" s="40" t="s">
        <v>297</v>
      </c>
      <c r="J45" s="6"/>
      <c r="K45" s="199"/>
      <c r="L45" s="199"/>
      <c r="M45" s="199"/>
      <c r="N45" s="199"/>
      <c r="O45" s="199"/>
      <c r="P45" s="199"/>
      <c r="Q45" s="199"/>
      <c r="R45" s="199"/>
      <c r="S45" s="205"/>
      <c r="T45" s="205"/>
      <c r="U45" s="205"/>
      <c r="V45" s="205"/>
      <c r="W45" s="205"/>
    </row>
    <row r="46" spans="1:23" ht="13.5" customHeight="1">
      <c r="A46" s="260"/>
      <c r="B46" s="124">
        <v>42</v>
      </c>
      <c r="C46" s="196">
        <v>44865</v>
      </c>
      <c r="D46" s="193" t="s">
        <v>257</v>
      </c>
      <c r="E46" s="31"/>
      <c r="F46" s="59"/>
      <c r="G46" s="55">
        <v>840</v>
      </c>
      <c r="H46" s="222">
        <f t="shared" si="4"/>
        <v>-840</v>
      </c>
      <c r="I46" s="40" t="s">
        <v>305</v>
      </c>
      <c r="J46" s="6"/>
      <c r="K46" s="199"/>
      <c r="L46" s="199"/>
      <c r="M46" s="199"/>
      <c r="N46" s="199"/>
      <c r="O46" s="199"/>
      <c r="P46" s="199"/>
      <c r="Q46" s="199"/>
      <c r="R46" s="199"/>
      <c r="S46" s="205"/>
      <c r="T46" s="205"/>
      <c r="U46" s="205"/>
      <c r="V46" s="205"/>
      <c r="W46" s="205">
        <v>840</v>
      </c>
    </row>
    <row r="47" spans="1:23" ht="13.5" customHeight="1">
      <c r="A47" s="260"/>
      <c r="B47" s="124">
        <v>43</v>
      </c>
      <c r="C47" s="196">
        <v>44873</v>
      </c>
      <c r="D47" s="193" t="s">
        <v>306</v>
      </c>
      <c r="E47" s="31"/>
      <c r="F47" s="59">
        <v>2000</v>
      </c>
      <c r="G47" s="55"/>
      <c r="H47" s="222">
        <f t="shared" si="4"/>
        <v>2000</v>
      </c>
      <c r="I47" s="40" t="s">
        <v>307</v>
      </c>
      <c r="J47" s="6"/>
      <c r="K47" s="199"/>
      <c r="L47" s="199"/>
      <c r="M47" s="199"/>
      <c r="N47" s="199"/>
      <c r="O47" s="199"/>
      <c r="P47" s="199"/>
      <c r="Q47" s="199"/>
      <c r="R47" s="199"/>
      <c r="S47" s="205"/>
      <c r="T47" s="205"/>
      <c r="U47" s="205"/>
      <c r="V47" s="205"/>
      <c r="W47" s="205"/>
    </row>
    <row r="48" spans="1:23" ht="13.5" customHeight="1">
      <c r="A48" s="260"/>
      <c r="B48" s="124">
        <v>44</v>
      </c>
      <c r="C48" s="196">
        <v>44873</v>
      </c>
      <c r="D48" s="193" t="s">
        <v>308</v>
      </c>
      <c r="E48" s="31"/>
      <c r="F48" s="59">
        <v>4000</v>
      </c>
      <c r="G48" s="55"/>
      <c r="H48" s="222">
        <f t="shared" si="4"/>
        <v>4000</v>
      </c>
      <c r="I48" s="40" t="s">
        <v>307</v>
      </c>
      <c r="J48" s="6"/>
      <c r="K48" s="199"/>
      <c r="L48" s="199"/>
      <c r="M48" s="199"/>
      <c r="N48" s="199"/>
      <c r="O48" s="199"/>
      <c r="P48" s="199"/>
      <c r="Q48" s="199"/>
      <c r="R48" s="199"/>
      <c r="S48" s="205"/>
      <c r="T48" s="205"/>
      <c r="U48" s="205"/>
      <c r="V48" s="205"/>
      <c r="W48" s="205"/>
    </row>
    <row r="49" spans="1:23" ht="13.5" customHeight="1">
      <c r="A49" s="260"/>
      <c r="B49" s="124">
        <v>45</v>
      </c>
      <c r="C49" s="196">
        <v>44903</v>
      </c>
      <c r="D49" s="193" t="s">
        <v>317</v>
      </c>
      <c r="E49" s="31"/>
      <c r="F49" s="59"/>
      <c r="G49" s="55">
        <v>4415</v>
      </c>
      <c r="H49" s="222">
        <f t="shared" si="4"/>
        <v>-4415</v>
      </c>
      <c r="I49" s="40" t="s">
        <v>318</v>
      </c>
      <c r="J49" s="6"/>
      <c r="K49" s="199"/>
      <c r="L49" s="199"/>
      <c r="M49" s="199"/>
      <c r="N49" s="199"/>
      <c r="O49" s="199"/>
      <c r="P49" s="199"/>
      <c r="Q49" s="199"/>
      <c r="R49" s="199"/>
      <c r="S49" s="205">
        <v>4415</v>
      </c>
      <c r="T49" s="205"/>
      <c r="U49" s="205"/>
      <c r="V49" s="205"/>
      <c r="W49" s="205"/>
    </row>
    <row r="50" spans="1:23" ht="13.5" customHeight="1">
      <c r="A50" s="260"/>
      <c r="B50" s="124">
        <v>46</v>
      </c>
      <c r="C50" s="196">
        <v>44903</v>
      </c>
      <c r="D50" s="193" t="s">
        <v>362</v>
      </c>
      <c r="E50" s="31"/>
      <c r="F50" s="59">
        <v>4000</v>
      </c>
      <c r="G50" s="55"/>
      <c r="H50" s="222">
        <f t="shared" si="4"/>
        <v>4000</v>
      </c>
      <c r="I50" s="40" t="s">
        <v>319</v>
      </c>
      <c r="J50" s="6"/>
      <c r="K50" s="199"/>
      <c r="L50" s="199"/>
      <c r="M50" s="199"/>
      <c r="N50" s="199"/>
      <c r="O50" s="199"/>
      <c r="P50" s="199"/>
      <c r="Q50" s="199"/>
      <c r="R50" s="199"/>
      <c r="S50" s="205"/>
      <c r="T50" s="205"/>
      <c r="U50" s="205"/>
      <c r="V50" s="205"/>
      <c r="W50" s="205"/>
    </row>
    <row r="51" spans="1:23" ht="13.5" customHeight="1">
      <c r="A51" s="260"/>
      <c r="B51" s="124">
        <v>47</v>
      </c>
      <c r="C51" s="196">
        <v>44903</v>
      </c>
      <c r="D51" s="193" t="s">
        <v>356</v>
      </c>
      <c r="E51" s="31"/>
      <c r="F51" s="59">
        <v>4000</v>
      </c>
      <c r="G51" s="55"/>
      <c r="H51" s="222">
        <f t="shared" si="4"/>
        <v>4000</v>
      </c>
      <c r="I51" s="40" t="s">
        <v>320</v>
      </c>
      <c r="J51" s="6"/>
      <c r="K51" s="199"/>
      <c r="L51" s="199"/>
      <c r="M51" s="199"/>
      <c r="N51" s="199"/>
      <c r="O51" s="199"/>
      <c r="P51" s="199"/>
      <c r="Q51" s="199"/>
      <c r="R51" s="199"/>
      <c r="S51" s="205"/>
      <c r="T51" s="205"/>
      <c r="U51" s="205"/>
      <c r="V51" s="205"/>
      <c r="W51" s="205"/>
    </row>
    <row r="52" spans="1:23" ht="13.5" customHeight="1">
      <c r="A52" s="260"/>
      <c r="B52" s="124">
        <v>48</v>
      </c>
      <c r="C52" s="196">
        <v>44903</v>
      </c>
      <c r="D52" s="193" t="s">
        <v>357</v>
      </c>
      <c r="E52" s="31"/>
      <c r="F52" s="59">
        <v>2000</v>
      </c>
      <c r="G52" s="55"/>
      <c r="H52" s="222">
        <f t="shared" si="4"/>
        <v>2000</v>
      </c>
      <c r="I52" s="40" t="s">
        <v>321</v>
      </c>
      <c r="J52" s="6"/>
      <c r="K52" s="199"/>
      <c r="L52" s="199"/>
      <c r="M52" s="199"/>
      <c r="N52" s="199"/>
      <c r="O52" s="199"/>
      <c r="P52" s="199"/>
      <c r="Q52" s="199"/>
      <c r="R52" s="199"/>
      <c r="S52" s="205"/>
      <c r="T52" s="205"/>
      <c r="U52" s="205"/>
      <c r="V52" s="205"/>
      <c r="W52" s="205"/>
    </row>
    <row r="53" spans="1:23" ht="13.5" customHeight="1">
      <c r="A53" s="260"/>
      <c r="B53" s="124">
        <v>49</v>
      </c>
      <c r="C53" s="196">
        <v>44930</v>
      </c>
      <c r="D53" s="193" t="s">
        <v>257</v>
      </c>
      <c r="E53" s="31"/>
      <c r="F53" s="59"/>
      <c r="G53" s="55">
        <v>2520</v>
      </c>
      <c r="H53" s="222">
        <f t="shared" si="4"/>
        <v>-2520</v>
      </c>
      <c r="I53" s="40" t="s">
        <v>329</v>
      </c>
      <c r="J53" s="6"/>
      <c r="K53" s="199"/>
      <c r="L53" s="199"/>
      <c r="M53" s="199"/>
      <c r="N53" s="199"/>
      <c r="O53" s="199"/>
      <c r="P53" s="199"/>
      <c r="Q53" s="199"/>
      <c r="R53" s="199"/>
      <c r="S53" s="205"/>
      <c r="T53" s="205"/>
      <c r="U53" s="205"/>
      <c r="V53" s="205"/>
      <c r="W53" s="205">
        <v>2520</v>
      </c>
    </row>
    <row r="54" spans="1:23" ht="13.5" customHeight="1">
      <c r="A54" s="260"/>
      <c r="B54" s="124">
        <v>50</v>
      </c>
      <c r="C54" s="196">
        <v>44938</v>
      </c>
      <c r="D54" s="193" t="s">
        <v>330</v>
      </c>
      <c r="E54" s="31"/>
      <c r="F54" s="59"/>
      <c r="G54" s="55">
        <v>18040</v>
      </c>
      <c r="H54" s="222">
        <f t="shared" si="4"/>
        <v>-18040</v>
      </c>
      <c r="I54" s="40" t="s">
        <v>331</v>
      </c>
      <c r="J54" s="6"/>
      <c r="K54" s="199"/>
      <c r="L54" s="199"/>
      <c r="M54" s="199"/>
      <c r="N54" s="205"/>
      <c r="O54" s="199"/>
      <c r="P54" s="199"/>
      <c r="Q54" s="199"/>
      <c r="R54" s="199"/>
      <c r="S54" s="205">
        <v>18040</v>
      </c>
      <c r="T54" s="205"/>
      <c r="U54" s="205"/>
      <c r="V54" s="205"/>
      <c r="W54" s="205"/>
    </row>
    <row r="55" spans="1:23" ht="13.5" customHeight="1">
      <c r="A55" s="260"/>
      <c r="B55" s="124">
        <v>51</v>
      </c>
      <c r="C55" s="196">
        <v>44938</v>
      </c>
      <c r="D55" s="193" t="s">
        <v>341</v>
      </c>
      <c r="E55" s="31"/>
      <c r="F55" s="59"/>
      <c r="G55" s="55">
        <v>1900</v>
      </c>
      <c r="H55" s="222">
        <f t="shared" si="4"/>
        <v>-1900</v>
      </c>
      <c r="I55" s="40" t="s">
        <v>338</v>
      </c>
      <c r="J55" s="6"/>
      <c r="K55" s="199"/>
      <c r="L55" s="199"/>
      <c r="M55" s="199"/>
      <c r="N55" s="199"/>
      <c r="O55" s="199"/>
      <c r="P55" s="199"/>
      <c r="Q55" s="199"/>
      <c r="R55" s="199"/>
      <c r="S55" s="205">
        <v>1900</v>
      </c>
      <c r="T55" s="205"/>
      <c r="U55" s="205"/>
      <c r="V55" s="205"/>
      <c r="W55" s="205"/>
    </row>
    <row r="56" spans="1:23" ht="13.5" customHeight="1">
      <c r="A56" s="260"/>
      <c r="B56" s="124">
        <v>52</v>
      </c>
      <c r="C56" s="196">
        <v>44938</v>
      </c>
      <c r="D56" s="231" t="s">
        <v>360</v>
      </c>
      <c r="E56" s="31"/>
      <c r="F56" s="59">
        <v>4000</v>
      </c>
      <c r="G56" s="55"/>
      <c r="H56" s="222">
        <f t="shared" si="4"/>
        <v>4000</v>
      </c>
      <c r="I56" s="40" t="s">
        <v>340</v>
      </c>
      <c r="J56" s="6"/>
      <c r="K56" s="199"/>
      <c r="L56" s="199"/>
      <c r="M56" s="199"/>
      <c r="N56" s="199"/>
      <c r="O56" s="199"/>
      <c r="P56" s="199"/>
      <c r="Q56" s="199"/>
      <c r="R56" s="199"/>
      <c r="S56" s="205"/>
      <c r="T56" s="205"/>
      <c r="U56" s="205"/>
      <c r="V56" s="205"/>
      <c r="W56" s="205"/>
    </row>
    <row r="57" spans="1:23" ht="13.5" customHeight="1">
      <c r="A57" s="260"/>
      <c r="B57" s="124">
        <v>53</v>
      </c>
      <c r="C57" s="196">
        <v>44939</v>
      </c>
      <c r="D57" s="193" t="s">
        <v>366</v>
      </c>
      <c r="E57" s="31"/>
      <c r="F57" s="59">
        <v>1380</v>
      </c>
      <c r="G57" s="55"/>
      <c r="H57" s="222">
        <f t="shared" si="4"/>
        <v>1380</v>
      </c>
      <c r="I57" s="40" t="s">
        <v>249</v>
      </c>
      <c r="J57" s="6"/>
      <c r="K57" s="199"/>
      <c r="L57" s="199"/>
      <c r="M57" s="199"/>
      <c r="N57" s="199"/>
      <c r="O57" s="199"/>
      <c r="P57" s="199"/>
      <c r="Q57" s="199"/>
      <c r="R57" s="199"/>
      <c r="S57" s="205"/>
      <c r="T57" s="205"/>
      <c r="U57" s="205"/>
      <c r="V57" s="205"/>
      <c r="W57" s="205"/>
    </row>
    <row r="58" spans="1:23" ht="13.5" customHeight="1">
      <c r="A58" s="260"/>
      <c r="B58" s="124">
        <v>54</v>
      </c>
      <c r="C58" s="196">
        <v>44950</v>
      </c>
      <c r="D58" s="193" t="s">
        <v>361</v>
      </c>
      <c r="E58" s="31"/>
      <c r="F58" s="59">
        <v>2000</v>
      </c>
      <c r="G58" s="55"/>
      <c r="H58" s="222">
        <f t="shared" si="4"/>
        <v>2000</v>
      </c>
      <c r="I58" s="40" t="s">
        <v>342</v>
      </c>
      <c r="J58" s="6"/>
      <c r="K58" s="199"/>
      <c r="L58" s="199"/>
      <c r="M58" s="199"/>
      <c r="N58" s="199"/>
      <c r="O58" s="199"/>
      <c r="P58" s="199"/>
      <c r="Q58" s="199"/>
      <c r="R58" s="199"/>
      <c r="S58" s="205"/>
      <c r="T58" s="205"/>
      <c r="U58" s="205"/>
      <c r="V58" s="205"/>
      <c r="W58" s="205"/>
    </row>
    <row r="59" spans="1:23" ht="13.5" customHeight="1">
      <c r="A59" s="260"/>
      <c r="B59" s="124">
        <v>55</v>
      </c>
      <c r="C59" s="196">
        <v>44966</v>
      </c>
      <c r="D59" s="193" t="s">
        <v>358</v>
      </c>
      <c r="E59" s="31"/>
      <c r="F59" s="59">
        <v>4000</v>
      </c>
      <c r="G59" s="55"/>
      <c r="H59" s="222">
        <f t="shared" si="4"/>
        <v>4000</v>
      </c>
      <c r="I59" s="40" t="s">
        <v>348</v>
      </c>
      <c r="J59" s="6"/>
      <c r="K59" s="199"/>
      <c r="L59" s="199"/>
      <c r="M59" s="199"/>
      <c r="N59" s="199"/>
      <c r="O59" s="199"/>
      <c r="P59" s="199"/>
      <c r="Q59" s="199"/>
      <c r="R59" s="199"/>
      <c r="S59" s="205"/>
      <c r="T59" s="205"/>
      <c r="U59" s="205"/>
      <c r="V59" s="205"/>
      <c r="W59" s="205"/>
    </row>
    <row r="60" spans="1:23" ht="13.5" customHeight="1">
      <c r="A60" s="260"/>
      <c r="B60" s="124">
        <v>56</v>
      </c>
      <c r="C60" s="196">
        <v>44966</v>
      </c>
      <c r="D60" s="193" t="s">
        <v>366</v>
      </c>
      <c r="E60" s="31"/>
      <c r="F60" s="59">
        <v>740</v>
      </c>
      <c r="G60" s="55"/>
      <c r="H60" s="222">
        <f t="shared" ref="H60:H62" si="5">E60+F60-G60</f>
        <v>740</v>
      </c>
      <c r="I60" s="40" t="s">
        <v>249</v>
      </c>
      <c r="J60" s="6"/>
      <c r="K60" s="199"/>
      <c r="L60" s="199"/>
      <c r="M60" s="199"/>
      <c r="N60" s="199"/>
      <c r="O60" s="199"/>
      <c r="P60" s="199"/>
      <c r="Q60" s="199"/>
      <c r="R60" s="199"/>
      <c r="S60" s="205"/>
      <c r="T60" s="205"/>
      <c r="U60" s="205"/>
      <c r="V60" s="205"/>
      <c r="W60" s="205"/>
    </row>
    <row r="61" spans="1:23" ht="13.5" customHeight="1">
      <c r="A61" s="260"/>
      <c r="B61" s="124">
        <v>57</v>
      </c>
      <c r="C61" s="196">
        <v>44968</v>
      </c>
      <c r="D61" s="193" t="s">
        <v>367</v>
      </c>
      <c r="E61" s="31"/>
      <c r="F61" s="59"/>
      <c r="G61" s="55">
        <v>440</v>
      </c>
      <c r="H61" s="222">
        <f t="shared" si="5"/>
        <v>-440</v>
      </c>
      <c r="I61" s="40" t="s">
        <v>267</v>
      </c>
      <c r="J61" s="6"/>
      <c r="K61" s="199"/>
      <c r="L61" s="199"/>
      <c r="M61" s="199"/>
      <c r="N61" s="199"/>
      <c r="O61" s="199"/>
      <c r="P61" s="199"/>
      <c r="Q61" s="199"/>
      <c r="R61" s="199"/>
      <c r="S61" s="205">
        <v>440</v>
      </c>
      <c r="T61" s="205"/>
      <c r="U61" s="205"/>
      <c r="V61" s="205"/>
      <c r="W61" s="205"/>
    </row>
    <row r="62" spans="1:23" ht="13.5" customHeight="1">
      <c r="A62" s="260"/>
      <c r="B62" s="124">
        <v>58</v>
      </c>
      <c r="C62" s="196">
        <v>44976</v>
      </c>
      <c r="D62" s="248" t="s">
        <v>351</v>
      </c>
      <c r="E62" s="31"/>
      <c r="F62" s="59"/>
      <c r="G62" s="55">
        <v>9052</v>
      </c>
      <c r="H62" s="222">
        <f t="shared" si="5"/>
        <v>-9052</v>
      </c>
      <c r="I62" s="40" t="s">
        <v>370</v>
      </c>
      <c r="J62" s="6"/>
      <c r="K62" s="199"/>
      <c r="L62" s="199"/>
      <c r="M62" s="199"/>
      <c r="N62" s="199"/>
      <c r="O62" s="199"/>
      <c r="P62" s="199"/>
      <c r="Q62" s="199"/>
      <c r="R62" s="199"/>
      <c r="S62" s="205"/>
      <c r="T62" s="205"/>
      <c r="U62" s="205"/>
      <c r="V62" s="205"/>
      <c r="W62" s="205">
        <v>100</v>
      </c>
    </row>
    <row r="63" spans="1:23" ht="13.5" customHeight="1">
      <c r="A63" s="260"/>
      <c r="B63" s="124">
        <v>59</v>
      </c>
      <c r="C63" s="196">
        <v>44985</v>
      </c>
      <c r="D63" s="193" t="s">
        <v>349</v>
      </c>
      <c r="E63" s="31"/>
      <c r="F63" s="59"/>
      <c r="G63" s="55">
        <v>2780</v>
      </c>
      <c r="H63" s="222">
        <f t="shared" si="4"/>
        <v>-2780</v>
      </c>
      <c r="I63" s="40" t="s">
        <v>350</v>
      </c>
      <c r="J63" s="6"/>
      <c r="K63" s="199"/>
      <c r="L63" s="199"/>
      <c r="M63" s="199"/>
      <c r="N63" s="199"/>
      <c r="O63" s="199"/>
      <c r="P63" s="199"/>
      <c r="Q63" s="199"/>
      <c r="R63" s="199"/>
      <c r="S63" s="205"/>
      <c r="T63" s="205"/>
      <c r="U63" s="205">
        <v>8952</v>
      </c>
      <c r="V63" s="205"/>
      <c r="W63" s="205">
        <v>2780</v>
      </c>
    </row>
    <row r="64" spans="1:23">
      <c r="A64" s="256" t="s">
        <v>28</v>
      </c>
      <c r="B64" s="257"/>
      <c r="C64" s="257"/>
      <c r="D64" s="258"/>
      <c r="E64" s="223">
        <f>SUM(E5:E63)</f>
        <v>260000</v>
      </c>
      <c r="F64" s="224">
        <f>SUM(F5:F63)</f>
        <v>87300</v>
      </c>
      <c r="G64" s="224">
        <f>SUM(G5:G63)</f>
        <v>355660</v>
      </c>
      <c r="H64" s="43">
        <f>SUM(H5:H63)</f>
        <v>-8360</v>
      </c>
      <c r="I64" s="33"/>
      <c r="J64" s="10"/>
      <c r="K64" s="227">
        <f t="shared" ref="K64:V64" si="6">SUM(K5:K35)</f>
        <v>30000</v>
      </c>
      <c r="L64" s="227">
        <f t="shared" si="6"/>
        <v>10000</v>
      </c>
      <c r="M64" s="227">
        <f t="shared" si="6"/>
        <v>56000</v>
      </c>
      <c r="N64" s="227">
        <f t="shared" si="6"/>
        <v>0</v>
      </c>
      <c r="O64" s="227">
        <f t="shared" si="6"/>
        <v>0</v>
      </c>
      <c r="P64" s="227">
        <f>SUM(P5:P63)</f>
        <v>74000</v>
      </c>
      <c r="Q64" s="228">
        <f t="shared" si="6"/>
        <v>0</v>
      </c>
      <c r="R64" s="227">
        <f t="shared" si="6"/>
        <v>29820</v>
      </c>
      <c r="S64" s="227">
        <f>SUM(S5:S63)</f>
        <v>36511</v>
      </c>
      <c r="T64" s="228">
        <f>SUM(T5:T63)</f>
        <v>14717</v>
      </c>
      <c r="U64" s="228">
        <f>SUM(U5:U63)</f>
        <v>8952</v>
      </c>
      <c r="V64" s="227">
        <f t="shared" si="6"/>
        <v>48000</v>
      </c>
      <c r="W64" s="227">
        <f>SUM(W5:W63)</f>
        <v>47660</v>
      </c>
    </row>
    <row r="65" spans="1:23">
      <c r="A65" s="251" t="s">
        <v>36</v>
      </c>
      <c r="B65" s="252"/>
      <c r="C65" s="252"/>
      <c r="D65" s="253"/>
      <c r="E65" s="11"/>
      <c r="F65" s="60">
        <f>E64+F64</f>
        <v>347300</v>
      </c>
      <c r="G65" s="57">
        <f>G64</f>
        <v>355660</v>
      </c>
      <c r="H65" s="43">
        <f>H64</f>
        <v>-8360</v>
      </c>
      <c r="I65" s="13"/>
      <c r="J65" s="10"/>
      <c r="K65" s="261">
        <f>K64+L64</f>
        <v>40000</v>
      </c>
      <c r="L65" s="262"/>
      <c r="M65" s="261">
        <f>M64+N64+O64+P64+Q64+R64+S64+T64+U64</f>
        <v>220000</v>
      </c>
      <c r="N65" s="263"/>
      <c r="O65" s="263"/>
      <c r="P65" s="263"/>
      <c r="Q65" s="263"/>
      <c r="R65" s="263"/>
      <c r="S65" s="263"/>
      <c r="T65" s="263"/>
      <c r="U65" s="262"/>
      <c r="V65" s="261">
        <f>V64+W64</f>
        <v>95660</v>
      </c>
      <c r="W65" s="262"/>
    </row>
    <row r="66" spans="1:23">
      <c r="A66" s="28"/>
      <c r="B66" s="28"/>
      <c r="C66" s="28"/>
      <c r="D66" s="127"/>
      <c r="E66" s="7"/>
      <c r="F66" s="58"/>
      <c r="G66" s="58"/>
      <c r="H66" s="47"/>
      <c r="I66" s="8"/>
      <c r="J66" s="5"/>
      <c r="K66" s="200"/>
      <c r="L66" s="200"/>
      <c r="M66" s="200"/>
      <c r="N66" s="200"/>
      <c r="O66" s="200"/>
      <c r="P66" s="200"/>
      <c r="Q66" s="200"/>
      <c r="R66" s="200"/>
      <c r="S66" s="200"/>
      <c r="T66" s="209"/>
      <c r="U66" s="200">
        <f>K65+M65</f>
        <v>260000</v>
      </c>
      <c r="V66" s="200"/>
      <c r="W66" s="200">
        <f>U66+V65</f>
        <v>355660</v>
      </c>
    </row>
    <row r="67" spans="1:23" ht="13.5" customHeight="1">
      <c r="A67" s="249" t="s">
        <v>35</v>
      </c>
      <c r="B67" s="249"/>
      <c r="C67" s="249"/>
      <c r="D67" s="249"/>
      <c r="E67" s="12"/>
      <c r="F67" s="54">
        <v>210027</v>
      </c>
      <c r="G67" s="54" t="s">
        <v>37</v>
      </c>
      <c r="H67" s="44">
        <f>F67+H65</f>
        <v>201667</v>
      </c>
      <c r="I67" s="12"/>
      <c r="J67" s="12"/>
      <c r="W67" s="213">
        <f>F65+F67-W66</f>
        <v>201667</v>
      </c>
    </row>
    <row r="68" spans="1:23">
      <c r="D68" s="241"/>
      <c r="E68" s="243"/>
      <c r="F68" s="244"/>
      <c r="G68" s="245"/>
      <c r="H68" s="246"/>
      <c r="I68" s="247"/>
      <c r="J68" s="12"/>
    </row>
  </sheetData>
  <sheetProtection selectLockedCells="1" selectUnlockedCells="1"/>
  <mergeCells count="19">
    <mergeCell ref="K65:L65"/>
    <mergeCell ref="M65:U65"/>
    <mergeCell ref="V65:W65"/>
    <mergeCell ref="C2:C4"/>
    <mergeCell ref="D2:D4"/>
    <mergeCell ref="I2:I4"/>
    <mergeCell ref="E2:F3"/>
    <mergeCell ref="K3:L3"/>
    <mergeCell ref="M3:U3"/>
    <mergeCell ref="K2:U2"/>
    <mergeCell ref="V2:W3"/>
    <mergeCell ref="A67:D67"/>
    <mergeCell ref="A2:A4"/>
    <mergeCell ref="A65:D65"/>
    <mergeCell ref="G2:G3"/>
    <mergeCell ref="H2:H3"/>
    <mergeCell ref="A64:D64"/>
    <mergeCell ref="B2:B4"/>
    <mergeCell ref="A5:A63"/>
  </mergeCells>
  <phoneticPr fontId="2"/>
  <pageMargins left="0.23622047244094491" right="0.23622047244094491" top="0.35433070866141736" bottom="0" header="0.51181102362204722" footer="0.51181102362204722"/>
  <pageSetup paperSize="9" scale="57" firstPageNumber="0" orientation="landscape" horizontalDpi="4294967293"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7"/>
  <sheetViews>
    <sheetView view="pageBreakPreview" zoomScale="104" zoomScaleNormal="104" zoomScaleSheetLayoutView="104" workbookViewId="0"/>
  </sheetViews>
  <sheetFormatPr defaultColWidth="9.5703125" defaultRowHeight="13.5"/>
  <cols>
    <col min="1" max="1" width="13.42578125" style="1" customWidth="1"/>
    <col min="2" max="2" width="28.7109375" style="161" customWidth="1"/>
    <col min="3" max="3" width="10.85546875" style="130" customWidth="1"/>
    <col min="4" max="4" width="31.7109375" style="130" customWidth="1"/>
    <col min="5" max="5" width="16.85546875" style="161" customWidth="1"/>
    <col min="6" max="6" width="11.5703125" style="130" customWidth="1"/>
    <col min="7" max="7" width="34.28515625" style="1" customWidth="1"/>
    <col min="8" max="8" width="12.28515625" style="1" customWidth="1"/>
    <col min="9" max="9" width="13.28515625" style="1" customWidth="1"/>
    <col min="10" max="10" width="13" style="1" customWidth="1"/>
    <col min="11" max="16384" width="9.5703125" style="1"/>
  </cols>
  <sheetData>
    <row r="1" spans="1:8">
      <c r="B1" s="161" t="s">
        <v>108</v>
      </c>
      <c r="C1" s="138"/>
      <c r="D1" s="138"/>
      <c r="E1" s="160"/>
      <c r="G1" s="53">
        <v>44693</v>
      </c>
    </row>
    <row r="2" spans="1:8">
      <c r="A2" s="280" t="s">
        <v>10</v>
      </c>
      <c r="B2" s="280"/>
      <c r="C2" s="280"/>
      <c r="D2" s="280"/>
      <c r="E2" s="278" t="s">
        <v>11</v>
      </c>
      <c r="F2" s="279"/>
      <c r="G2" s="279"/>
    </row>
    <row r="3" spans="1:8">
      <c r="A3" s="137" t="s">
        <v>133</v>
      </c>
      <c r="B3" s="137" t="s">
        <v>134</v>
      </c>
      <c r="C3" s="179" t="s">
        <v>13</v>
      </c>
      <c r="D3" s="139" t="s">
        <v>14</v>
      </c>
      <c r="E3" s="3" t="s">
        <v>12</v>
      </c>
      <c r="F3" s="170" t="s">
        <v>13</v>
      </c>
      <c r="G3" s="3" t="s">
        <v>15</v>
      </c>
    </row>
    <row r="4" spans="1:8" ht="30.75" customHeight="1">
      <c r="A4" s="281" t="s">
        <v>130</v>
      </c>
      <c r="B4" s="137" t="s">
        <v>131</v>
      </c>
      <c r="C4" s="180">
        <v>30000</v>
      </c>
      <c r="D4" s="128"/>
      <c r="E4" s="3" t="s">
        <v>9</v>
      </c>
      <c r="F4" s="171">
        <f>会計簿!K64</f>
        <v>30000</v>
      </c>
      <c r="G4" s="188" t="s">
        <v>120</v>
      </c>
      <c r="H4" s="49">
        <f t="shared" ref="H4:H11" si="0">C4-F4</f>
        <v>0</v>
      </c>
    </row>
    <row r="5" spans="1:8" ht="30" customHeight="1">
      <c r="A5" s="282"/>
      <c r="B5" s="142" t="s">
        <v>132</v>
      </c>
      <c r="C5" s="181">
        <v>10000</v>
      </c>
      <c r="D5" s="140"/>
      <c r="E5" s="141" t="s">
        <v>47</v>
      </c>
      <c r="F5" s="172">
        <f>会計簿!L64</f>
        <v>10000</v>
      </c>
      <c r="G5" s="189" t="s">
        <v>121</v>
      </c>
      <c r="H5" s="49">
        <f t="shared" si="0"/>
        <v>0</v>
      </c>
    </row>
    <row r="6" spans="1:8" ht="31.35" customHeight="1">
      <c r="A6" s="283"/>
      <c r="B6" s="143" t="s">
        <v>28</v>
      </c>
      <c r="C6" s="182">
        <f>C4+C5</f>
        <v>40000</v>
      </c>
      <c r="D6" s="129"/>
      <c r="E6" s="137" t="s">
        <v>28</v>
      </c>
      <c r="F6" s="173">
        <f>F4+F5</f>
        <v>40000</v>
      </c>
      <c r="G6" s="48"/>
      <c r="H6" s="49">
        <f t="shared" si="0"/>
        <v>0</v>
      </c>
    </row>
    <row r="7" spans="1:8" ht="32.450000000000003" customHeight="1">
      <c r="A7" s="281" t="s">
        <v>2</v>
      </c>
      <c r="B7" s="162" t="s">
        <v>128</v>
      </c>
      <c r="C7" s="183">
        <v>56000</v>
      </c>
      <c r="D7" s="144" t="s">
        <v>125</v>
      </c>
      <c r="E7" s="159" t="s">
        <v>128</v>
      </c>
      <c r="F7" s="171">
        <f>会計簿!M64</f>
        <v>56000</v>
      </c>
      <c r="G7" s="190" t="s">
        <v>119</v>
      </c>
      <c r="H7" s="49">
        <f t="shared" si="0"/>
        <v>0</v>
      </c>
    </row>
    <row r="8" spans="1:8" ht="67.5">
      <c r="A8" s="282"/>
      <c r="B8" s="163" t="s">
        <v>55</v>
      </c>
      <c r="C8" s="182">
        <v>82000</v>
      </c>
      <c r="D8" s="132" t="s">
        <v>126</v>
      </c>
      <c r="E8" s="147" t="s">
        <v>55</v>
      </c>
      <c r="F8" s="171">
        <f>会計簿!P64</f>
        <v>74000</v>
      </c>
      <c r="G8" s="158" t="s">
        <v>179</v>
      </c>
      <c r="H8" s="49">
        <f t="shared" si="0"/>
        <v>8000</v>
      </c>
    </row>
    <row r="9" spans="1:8" ht="23.45" customHeight="1">
      <c r="A9" s="282"/>
      <c r="B9" s="146" t="s">
        <v>141</v>
      </c>
      <c r="C9" s="182">
        <v>30000</v>
      </c>
      <c r="D9" s="132" t="s">
        <v>127</v>
      </c>
      <c r="E9" s="147" t="s">
        <v>50</v>
      </c>
      <c r="F9" s="171">
        <f>会計簿!R64</f>
        <v>29820</v>
      </c>
      <c r="G9" s="135" t="s">
        <v>52</v>
      </c>
      <c r="H9" s="49">
        <f t="shared" si="0"/>
        <v>180</v>
      </c>
    </row>
    <row r="10" spans="1:8" ht="25.35" customHeight="1">
      <c r="A10" s="282"/>
      <c r="B10" s="163" t="s">
        <v>123</v>
      </c>
      <c r="C10" s="182">
        <v>35000</v>
      </c>
      <c r="D10" s="135" t="s">
        <v>122</v>
      </c>
      <c r="E10" s="147" t="s">
        <v>6</v>
      </c>
      <c r="F10" s="171">
        <f>会計簿!S64</f>
        <v>36511</v>
      </c>
      <c r="G10" s="135" t="s">
        <v>122</v>
      </c>
      <c r="H10" s="49">
        <f t="shared" si="0"/>
        <v>-1511</v>
      </c>
    </row>
    <row r="11" spans="1:8" ht="20.45" customHeight="1">
      <c r="A11" s="282"/>
      <c r="B11" s="146" t="s">
        <v>124</v>
      </c>
      <c r="C11" s="184">
        <v>17000</v>
      </c>
      <c r="D11" s="219" t="s">
        <v>222</v>
      </c>
      <c r="E11" s="147" t="s">
        <v>7</v>
      </c>
      <c r="F11" s="171">
        <f>会計簿!T64</f>
        <v>14717</v>
      </c>
      <c r="G11" s="188" t="s">
        <v>223</v>
      </c>
      <c r="H11" s="49">
        <f t="shared" si="0"/>
        <v>2283</v>
      </c>
    </row>
    <row r="12" spans="1:8" ht="19.350000000000001" customHeight="1">
      <c r="A12" s="283"/>
      <c r="B12" s="146" t="s">
        <v>28</v>
      </c>
      <c r="C12" s="184">
        <f>C7+C8+C9+C10+C11</f>
        <v>220000</v>
      </c>
      <c r="D12" s="136"/>
      <c r="E12" s="167" t="s">
        <v>175</v>
      </c>
      <c r="F12" s="171">
        <f>F7+F8+F9+F10+F11</f>
        <v>211048</v>
      </c>
      <c r="G12" s="125"/>
      <c r="H12" s="49">
        <f>H7+H8+H9+H10+H11</f>
        <v>8952</v>
      </c>
    </row>
    <row r="13" spans="1:8" ht="21" customHeight="1">
      <c r="A13" s="286"/>
      <c r="B13" s="287"/>
      <c r="C13" s="184"/>
      <c r="D13" s="134"/>
      <c r="E13" s="168" t="s">
        <v>176</v>
      </c>
      <c r="F13" s="169">
        <f>会計簿!U64</f>
        <v>8952</v>
      </c>
      <c r="G13" s="187" t="s">
        <v>180</v>
      </c>
      <c r="H13" s="49">
        <f>H6+H7+H8+H9+H10+H11</f>
        <v>8952</v>
      </c>
    </row>
    <row r="14" spans="1:8" ht="31.35" customHeight="1">
      <c r="A14" s="284" t="s">
        <v>136</v>
      </c>
      <c r="B14" s="285"/>
      <c r="C14" s="184">
        <f>C6+C12</f>
        <v>260000</v>
      </c>
      <c r="D14" s="133"/>
      <c r="E14" s="167" t="s">
        <v>178</v>
      </c>
      <c r="F14" s="174">
        <f>F6+F12+F13</f>
        <v>260000</v>
      </c>
      <c r="G14" s="191" t="s">
        <v>177</v>
      </c>
      <c r="H14" s="49">
        <f>C14-F14</f>
        <v>0</v>
      </c>
    </row>
    <row r="15" spans="1:8" ht="35.450000000000003" customHeight="1">
      <c r="A15" s="281"/>
      <c r="B15" s="288" t="s">
        <v>139</v>
      </c>
      <c r="C15" s="290">
        <f>会計簿!F64</f>
        <v>87300</v>
      </c>
      <c r="D15" s="276" t="s">
        <v>142</v>
      </c>
      <c r="E15" s="147" t="s">
        <v>129</v>
      </c>
      <c r="F15" s="175">
        <f>会計簿!V64</f>
        <v>48000</v>
      </c>
      <c r="G15" s="135" t="s">
        <v>118</v>
      </c>
    </row>
    <row r="16" spans="1:8" ht="36" customHeight="1">
      <c r="A16" s="283"/>
      <c r="B16" s="289"/>
      <c r="C16" s="291"/>
      <c r="D16" s="277"/>
      <c r="E16" s="147" t="s">
        <v>56</v>
      </c>
      <c r="F16" s="175">
        <f>会計簿!W64</f>
        <v>47660</v>
      </c>
      <c r="G16" s="188" t="s">
        <v>117</v>
      </c>
    </row>
    <row r="17" spans="1:7" ht="40.35" customHeight="1">
      <c r="A17" s="284" t="s">
        <v>135</v>
      </c>
      <c r="B17" s="285"/>
      <c r="C17" s="185">
        <f>C15+C16</f>
        <v>87300</v>
      </c>
      <c r="D17" s="149"/>
      <c r="E17" s="147"/>
      <c r="F17" s="175">
        <f>F15+F16</f>
        <v>95660</v>
      </c>
      <c r="G17" s="30"/>
    </row>
    <row r="18" spans="1:7" ht="25.35" customHeight="1">
      <c r="A18" s="48"/>
      <c r="B18" s="143"/>
      <c r="C18" s="185"/>
      <c r="D18" s="145"/>
      <c r="E18" s="147"/>
      <c r="F18" s="175"/>
      <c r="G18" s="2"/>
    </row>
    <row r="19" spans="1:7" ht="25.9" customHeight="1">
      <c r="A19" s="280" t="s">
        <v>140</v>
      </c>
      <c r="B19" s="280"/>
      <c r="C19" s="186">
        <f>C14+C17</f>
        <v>347300</v>
      </c>
      <c r="D19" s="148"/>
      <c r="E19" s="3" t="s">
        <v>63</v>
      </c>
      <c r="F19" s="176">
        <f>F14+F17</f>
        <v>355660</v>
      </c>
      <c r="G19" s="2"/>
    </row>
    <row r="20" spans="1:7" ht="20.45" customHeight="1">
      <c r="E20" s="3" t="s">
        <v>64</v>
      </c>
      <c r="F20" s="175">
        <f>C19-F19</f>
        <v>-8360</v>
      </c>
      <c r="G20" s="2"/>
    </row>
    <row r="21" spans="1:7">
      <c r="F21" s="177"/>
    </row>
    <row r="22" spans="1:7">
      <c r="C22" s="130" t="s">
        <v>46</v>
      </c>
      <c r="F22" s="178">
        <f>会計簿!F67</f>
        <v>210027</v>
      </c>
    </row>
    <row r="23" spans="1:7">
      <c r="C23" s="131"/>
      <c r="D23" s="131"/>
      <c r="E23" s="161" t="s">
        <v>37</v>
      </c>
      <c r="F23" s="177">
        <f>F20+F22</f>
        <v>201667</v>
      </c>
      <c r="G23" s="1" t="s">
        <v>107</v>
      </c>
    </row>
    <row r="24" spans="1:7">
      <c r="F24" s="177"/>
    </row>
    <row r="25" spans="1:7">
      <c r="A25" s="1" t="s">
        <v>51</v>
      </c>
    </row>
    <row r="26" spans="1:7">
      <c r="A26" s="1" t="s">
        <v>16</v>
      </c>
    </row>
    <row r="27" spans="1:7">
      <c r="A27" s="1" t="s">
        <v>17</v>
      </c>
    </row>
    <row r="29" spans="1:7">
      <c r="A29" s="1" t="s">
        <v>18</v>
      </c>
    </row>
    <row r="30" spans="1:7">
      <c r="A30" s="1" t="s">
        <v>19</v>
      </c>
    </row>
    <row r="31" spans="1:7">
      <c r="A31" s="1" t="s">
        <v>20</v>
      </c>
    </row>
    <row r="32" spans="1:7">
      <c r="A32" s="1" t="s">
        <v>21</v>
      </c>
    </row>
    <row r="33" spans="1:1">
      <c r="A33" s="1" t="s">
        <v>22</v>
      </c>
    </row>
    <row r="34" spans="1:1">
      <c r="A34" s="1" t="s">
        <v>23</v>
      </c>
    </row>
    <row r="35" spans="1:1">
      <c r="A35" s="1" t="s">
        <v>24</v>
      </c>
    </row>
    <row r="36" spans="1:1">
      <c r="A36" s="1" t="s">
        <v>25</v>
      </c>
    </row>
    <row r="37" spans="1:1">
      <c r="A37" s="1" t="s">
        <v>26</v>
      </c>
    </row>
  </sheetData>
  <sheetProtection selectLockedCells="1" selectUnlockedCells="1"/>
  <mergeCells count="12">
    <mergeCell ref="A19:B19"/>
    <mergeCell ref="A17:B17"/>
    <mergeCell ref="B15:B16"/>
    <mergeCell ref="A15:A16"/>
    <mergeCell ref="C15:C16"/>
    <mergeCell ref="D15:D16"/>
    <mergeCell ref="E2:G2"/>
    <mergeCell ref="A2:D2"/>
    <mergeCell ref="A4:A6"/>
    <mergeCell ref="A14:B14"/>
    <mergeCell ref="A7:A12"/>
    <mergeCell ref="A13:B13"/>
  </mergeCells>
  <phoneticPr fontId="2"/>
  <pageMargins left="0.7" right="0.7" top="0.75" bottom="0.75" header="0.51180555555555551" footer="0.51180555555555551"/>
  <pageSetup paperSize="9" scale="66" firstPageNumber="0" orientation="portrait"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68"/>
  <sheetViews>
    <sheetView zoomScale="78" zoomScaleNormal="78" zoomScaleSheetLayoutView="99" workbookViewId="0">
      <pane ySplit="2" topLeftCell="A3" activePane="bottomLeft" state="frozen"/>
      <selection activeCell="B1" sqref="B1"/>
      <selection pane="bottomLeft" sqref="A1:N1"/>
    </sheetView>
  </sheetViews>
  <sheetFormatPr defaultColWidth="12.85546875" defaultRowHeight="14.25"/>
  <cols>
    <col min="1" max="1" width="7.5703125" style="15" customWidth="1"/>
    <col min="2" max="2" width="29.85546875" style="17" customWidth="1"/>
    <col min="3" max="3" width="47" style="26" customWidth="1"/>
    <col min="4" max="4" width="16.42578125" style="15" customWidth="1"/>
    <col min="5" max="5" width="15" style="15" customWidth="1"/>
    <col min="6" max="6" width="12.28515625" style="15" customWidth="1"/>
    <col min="7" max="7" width="11.5703125" style="14" customWidth="1"/>
    <col min="8" max="8" width="11" style="14" customWidth="1"/>
    <col min="9" max="9" width="11.5703125" style="14" customWidth="1"/>
    <col min="10" max="10" width="31.42578125" style="16" customWidth="1"/>
    <col min="11" max="11" width="31" style="14" customWidth="1"/>
    <col min="12" max="12" width="13.28515625" style="14" customWidth="1"/>
    <col min="13" max="13" width="13.85546875" style="15" customWidth="1"/>
    <col min="14" max="14" width="13.42578125" style="17" bestFit="1" customWidth="1"/>
    <col min="15" max="15" width="17.7109375" style="17" customWidth="1"/>
    <col min="16" max="16" width="14.42578125" style="14" customWidth="1"/>
    <col min="17" max="16384" width="12.85546875" style="14"/>
  </cols>
  <sheetData>
    <row r="1" spans="1:16" ht="27.75" customHeight="1">
      <c r="A1" s="302" t="s">
        <v>170</v>
      </c>
      <c r="B1" s="302"/>
      <c r="C1" s="302"/>
      <c r="D1" s="302"/>
      <c r="E1" s="302"/>
      <c r="F1" s="302"/>
      <c r="G1" s="302"/>
      <c r="H1" s="302"/>
      <c r="I1" s="302"/>
      <c r="J1" s="302"/>
      <c r="K1" s="302"/>
      <c r="L1" s="302"/>
      <c r="M1" s="302"/>
      <c r="N1" s="302"/>
      <c r="O1" s="80"/>
    </row>
    <row r="2" spans="1:16" ht="30" customHeight="1">
      <c r="A2" s="89"/>
      <c r="B2" s="304" t="s">
        <v>38</v>
      </c>
      <c r="C2" s="305"/>
      <c r="D2" s="91" t="s">
        <v>39</v>
      </c>
      <c r="E2" s="91" t="s">
        <v>40</v>
      </c>
      <c r="F2" s="85" t="s">
        <v>57</v>
      </c>
      <c r="G2" s="86" t="s">
        <v>41</v>
      </c>
      <c r="H2" s="90" t="s">
        <v>42</v>
      </c>
      <c r="I2" s="90" t="s">
        <v>43</v>
      </c>
      <c r="J2" s="87" t="s">
        <v>44</v>
      </c>
      <c r="K2" s="88" t="s">
        <v>45</v>
      </c>
      <c r="L2" s="17" t="s">
        <v>58</v>
      </c>
      <c r="M2" s="88" t="s">
        <v>59</v>
      </c>
      <c r="N2" s="74" t="s">
        <v>60</v>
      </c>
      <c r="O2" s="75"/>
      <c r="P2" s="81"/>
    </row>
    <row r="3" spans="1:16" ht="30" customHeight="1">
      <c r="A3" s="303" t="s">
        <v>79</v>
      </c>
      <c r="B3" s="303"/>
      <c r="C3" s="303"/>
      <c r="D3" s="303"/>
      <c r="E3" s="303"/>
      <c r="F3" s="303"/>
      <c r="G3" s="303"/>
      <c r="H3" s="303"/>
      <c r="I3" s="303"/>
      <c r="J3" s="303"/>
      <c r="K3" s="303"/>
      <c r="L3" s="303"/>
      <c r="M3" s="303"/>
      <c r="N3" s="299"/>
      <c r="O3" s="82"/>
      <c r="P3" s="81"/>
    </row>
    <row r="4" spans="1:16" ht="35.1" customHeight="1">
      <c r="A4" s="74">
        <v>1</v>
      </c>
      <c r="B4" s="294" t="s">
        <v>184</v>
      </c>
      <c r="C4" s="295"/>
      <c r="D4" s="62">
        <v>44629</v>
      </c>
      <c r="E4" s="27" t="s">
        <v>101</v>
      </c>
      <c r="F4" s="27">
        <v>9</v>
      </c>
      <c r="G4" s="27">
        <v>26</v>
      </c>
      <c r="H4" s="23">
        <v>52000</v>
      </c>
      <c r="I4" s="21"/>
      <c r="J4" s="25" t="s">
        <v>182</v>
      </c>
      <c r="K4" s="25" t="s">
        <v>295</v>
      </c>
      <c r="L4" s="235" t="s">
        <v>294</v>
      </c>
      <c r="M4" s="95">
        <v>44530</v>
      </c>
      <c r="N4" s="52">
        <v>44631</v>
      </c>
      <c r="O4" s="20"/>
    </row>
    <row r="5" spans="1:16" ht="34.9" customHeight="1">
      <c r="A5" s="74">
        <v>2</v>
      </c>
      <c r="B5" s="294" t="s">
        <v>68</v>
      </c>
      <c r="C5" s="295"/>
      <c r="D5" s="65">
        <v>44645</v>
      </c>
      <c r="E5" s="27" t="s">
        <v>102</v>
      </c>
      <c r="F5" s="27">
        <v>6</v>
      </c>
      <c r="G5" s="27">
        <v>26</v>
      </c>
      <c r="H5" s="23">
        <v>52000</v>
      </c>
      <c r="I5" s="21"/>
      <c r="J5" s="25" t="s">
        <v>189</v>
      </c>
      <c r="K5" s="25" t="s">
        <v>190</v>
      </c>
      <c r="L5" s="19"/>
      <c r="M5" s="20">
        <v>44570</v>
      </c>
      <c r="N5" s="52">
        <v>44648</v>
      </c>
      <c r="O5" s="20"/>
    </row>
    <row r="6" spans="1:16" ht="34.35" customHeight="1">
      <c r="A6" s="74">
        <v>3</v>
      </c>
      <c r="B6" s="294" t="s">
        <v>69</v>
      </c>
      <c r="C6" s="295"/>
      <c r="D6" s="65">
        <v>44647</v>
      </c>
      <c r="E6" s="102" t="s">
        <v>194</v>
      </c>
      <c r="F6" s="27">
        <v>14</v>
      </c>
      <c r="G6" s="27">
        <v>20</v>
      </c>
      <c r="H6" s="23">
        <v>30000</v>
      </c>
      <c r="I6" s="21"/>
      <c r="J6" s="25" t="s">
        <v>191</v>
      </c>
      <c r="K6" s="25" t="s">
        <v>192</v>
      </c>
      <c r="L6" s="19"/>
      <c r="M6" s="20">
        <v>44574</v>
      </c>
      <c r="N6" s="52">
        <v>44651</v>
      </c>
      <c r="O6" s="20"/>
    </row>
    <row r="7" spans="1:16" ht="35.1" customHeight="1">
      <c r="A7" s="74">
        <v>4</v>
      </c>
      <c r="B7" s="294" t="s">
        <v>82</v>
      </c>
      <c r="C7" s="295"/>
      <c r="D7" s="65">
        <v>44663</v>
      </c>
      <c r="E7" s="27" t="s">
        <v>104</v>
      </c>
      <c r="F7" s="27">
        <v>6</v>
      </c>
      <c r="G7" s="27">
        <v>30</v>
      </c>
      <c r="H7" s="23">
        <v>60000</v>
      </c>
      <c r="I7" s="21"/>
      <c r="J7" s="111" t="s">
        <v>216</v>
      </c>
      <c r="K7" s="111" t="s">
        <v>217</v>
      </c>
      <c r="L7" s="19"/>
      <c r="M7" s="50">
        <v>44514</v>
      </c>
      <c r="N7" s="52">
        <v>44664</v>
      </c>
      <c r="O7" s="41"/>
    </row>
    <row r="8" spans="1:16" ht="35.1" customHeight="1">
      <c r="A8" s="74">
        <v>5</v>
      </c>
      <c r="B8" s="294" t="s">
        <v>65</v>
      </c>
      <c r="C8" s="295"/>
      <c r="D8" s="65">
        <v>44692</v>
      </c>
      <c r="E8" s="27" t="s">
        <v>94</v>
      </c>
      <c r="F8" s="27">
        <v>6</v>
      </c>
      <c r="G8" s="225">
        <v>35</v>
      </c>
      <c r="H8" s="35">
        <v>70000</v>
      </c>
      <c r="I8" s="21"/>
      <c r="J8" s="22" t="s">
        <v>232</v>
      </c>
      <c r="K8" s="22" t="s">
        <v>233</v>
      </c>
      <c r="L8" s="19"/>
      <c r="M8" s="52">
        <v>44599</v>
      </c>
      <c r="N8" s="52">
        <v>44695</v>
      </c>
      <c r="O8" s="41"/>
    </row>
    <row r="9" spans="1:16" ht="35.1" customHeight="1">
      <c r="A9" s="74">
        <v>6</v>
      </c>
      <c r="B9" s="294" t="s">
        <v>143</v>
      </c>
      <c r="C9" s="295"/>
      <c r="D9" s="62">
        <v>44705</v>
      </c>
      <c r="E9" s="27" t="s">
        <v>146</v>
      </c>
      <c r="F9" s="27">
        <v>7</v>
      </c>
      <c r="G9" s="225">
        <v>34</v>
      </c>
      <c r="H9" s="23">
        <v>68000</v>
      </c>
      <c r="I9" s="21"/>
      <c r="J9" s="22" t="s">
        <v>237</v>
      </c>
      <c r="K9" s="22" t="s">
        <v>238</v>
      </c>
      <c r="L9" s="19"/>
      <c r="M9" s="52">
        <v>44624</v>
      </c>
      <c r="N9" s="52">
        <v>44708</v>
      </c>
      <c r="O9" s="41"/>
    </row>
    <row r="10" spans="1:16" ht="35.1" customHeight="1">
      <c r="A10" s="72">
        <v>7</v>
      </c>
      <c r="B10" s="294" t="s">
        <v>144</v>
      </c>
      <c r="C10" s="295"/>
      <c r="D10" s="65">
        <v>44712</v>
      </c>
      <c r="E10" s="27" t="s">
        <v>145</v>
      </c>
      <c r="F10" s="27">
        <v>7</v>
      </c>
      <c r="G10" s="225">
        <v>24</v>
      </c>
      <c r="H10" s="35">
        <v>48000</v>
      </c>
      <c r="I10" s="21"/>
      <c r="J10" s="22" t="s">
        <v>246</v>
      </c>
      <c r="K10" s="22" t="s">
        <v>247</v>
      </c>
      <c r="L10" s="19"/>
      <c r="M10" s="52">
        <v>44627</v>
      </c>
      <c r="N10" s="52">
        <v>44719</v>
      </c>
      <c r="O10" s="41"/>
    </row>
    <row r="11" spans="1:16" ht="35.1" customHeight="1">
      <c r="A11" s="74">
        <v>8</v>
      </c>
      <c r="B11" s="294" t="s">
        <v>185</v>
      </c>
      <c r="C11" s="295"/>
      <c r="D11" s="65">
        <v>44731</v>
      </c>
      <c r="E11" s="27" t="s">
        <v>147</v>
      </c>
      <c r="F11" s="27">
        <v>7</v>
      </c>
      <c r="G11" s="225">
        <v>35</v>
      </c>
      <c r="H11" s="23">
        <v>70000</v>
      </c>
      <c r="I11" s="21"/>
      <c r="J11" s="22" t="s">
        <v>253</v>
      </c>
      <c r="K11" s="226" t="s">
        <v>254</v>
      </c>
      <c r="L11" s="19"/>
      <c r="M11" s="52">
        <v>44664</v>
      </c>
      <c r="N11" s="52">
        <v>44739</v>
      </c>
      <c r="O11" s="41"/>
    </row>
    <row r="12" spans="1:16" ht="35.1" customHeight="1">
      <c r="A12" s="74">
        <v>9</v>
      </c>
      <c r="B12" s="294" t="s">
        <v>66</v>
      </c>
      <c r="C12" s="295"/>
      <c r="D12" s="65">
        <v>44738</v>
      </c>
      <c r="E12" s="102" t="s">
        <v>213</v>
      </c>
      <c r="F12" s="27">
        <v>15</v>
      </c>
      <c r="G12" s="225">
        <v>24</v>
      </c>
      <c r="H12" s="35">
        <v>35000</v>
      </c>
      <c r="I12" s="21"/>
      <c r="J12" s="117" t="s">
        <v>260</v>
      </c>
      <c r="K12" s="24" t="s">
        <v>261</v>
      </c>
      <c r="L12" s="19"/>
      <c r="M12" s="52">
        <v>44664</v>
      </c>
      <c r="N12" s="52">
        <v>44748</v>
      </c>
      <c r="O12" s="41"/>
    </row>
    <row r="13" spans="1:16" ht="35.1" customHeight="1">
      <c r="A13" s="74">
        <v>10</v>
      </c>
      <c r="B13" s="294" t="s">
        <v>148</v>
      </c>
      <c r="C13" s="295"/>
      <c r="D13" s="65">
        <v>44378</v>
      </c>
      <c r="E13" s="27" t="s">
        <v>71</v>
      </c>
      <c r="F13" s="27">
        <v>7</v>
      </c>
      <c r="G13" s="225">
        <v>36</v>
      </c>
      <c r="H13" s="35">
        <v>72000</v>
      </c>
      <c r="I13" s="21"/>
      <c r="J13" s="22" t="s">
        <v>262</v>
      </c>
      <c r="K13" s="111" t="s">
        <v>263</v>
      </c>
      <c r="L13" s="229" t="s">
        <v>264</v>
      </c>
      <c r="M13" s="52">
        <v>44663</v>
      </c>
      <c r="N13" s="52">
        <v>44747</v>
      </c>
      <c r="O13" s="41"/>
    </row>
    <row r="14" spans="1:16" ht="35.1" customHeight="1">
      <c r="A14" s="74">
        <v>11</v>
      </c>
      <c r="B14" s="294" t="s">
        <v>61</v>
      </c>
      <c r="C14" s="295"/>
      <c r="D14" s="65">
        <v>44759</v>
      </c>
      <c r="E14" s="27" t="s">
        <v>95</v>
      </c>
      <c r="F14" s="27">
        <v>6</v>
      </c>
      <c r="G14" s="27">
        <v>25</v>
      </c>
      <c r="H14" s="23">
        <v>36000</v>
      </c>
      <c r="I14" s="21"/>
      <c r="J14" s="111" t="s">
        <v>268</v>
      </c>
      <c r="K14" s="111" t="s">
        <v>269</v>
      </c>
      <c r="L14" s="19"/>
      <c r="M14" s="52">
        <v>44693</v>
      </c>
      <c r="N14" s="52">
        <v>44770</v>
      </c>
      <c r="O14" s="41"/>
    </row>
    <row r="15" spans="1:16" ht="35.1" customHeight="1">
      <c r="A15" s="74">
        <v>12</v>
      </c>
      <c r="B15" s="294" t="s">
        <v>83</v>
      </c>
      <c r="C15" s="295"/>
      <c r="D15" s="65">
        <v>44824</v>
      </c>
      <c r="E15" s="27" t="s">
        <v>93</v>
      </c>
      <c r="F15" s="27" t="s">
        <v>218</v>
      </c>
      <c r="G15" s="107"/>
      <c r="H15" s="23"/>
      <c r="I15" s="21"/>
      <c r="J15" s="22"/>
      <c r="K15" s="22"/>
      <c r="L15" s="19"/>
      <c r="M15" s="52">
        <v>44747</v>
      </c>
      <c r="N15" s="52">
        <v>44824</v>
      </c>
      <c r="O15" s="41"/>
    </row>
    <row r="16" spans="1:16" ht="35.1" customHeight="1">
      <c r="A16" s="74">
        <v>13</v>
      </c>
      <c r="B16" s="294" t="s">
        <v>149</v>
      </c>
      <c r="C16" s="295"/>
      <c r="D16" s="65">
        <v>44848</v>
      </c>
      <c r="E16" s="27" t="s">
        <v>150</v>
      </c>
      <c r="F16" s="27">
        <v>6</v>
      </c>
      <c r="G16" s="27">
        <v>21</v>
      </c>
      <c r="H16" s="23">
        <v>42000</v>
      </c>
      <c r="I16" s="21"/>
      <c r="J16" s="111" t="s">
        <v>301</v>
      </c>
      <c r="K16" s="111" t="s">
        <v>302</v>
      </c>
      <c r="L16" s="19"/>
      <c r="M16" s="52">
        <v>44748</v>
      </c>
      <c r="N16" s="52">
        <v>44851</v>
      </c>
      <c r="O16" s="20"/>
    </row>
    <row r="17" spans="1:15" ht="43.9" customHeight="1">
      <c r="A17" s="74">
        <v>14</v>
      </c>
      <c r="B17" s="294" t="s">
        <v>62</v>
      </c>
      <c r="C17" s="295"/>
      <c r="D17" s="65">
        <v>44857</v>
      </c>
      <c r="E17" s="102" t="s">
        <v>270</v>
      </c>
      <c r="F17" s="27">
        <v>16</v>
      </c>
      <c r="G17" s="27">
        <v>26</v>
      </c>
      <c r="H17" s="23">
        <v>39000</v>
      </c>
      <c r="I17" s="21"/>
      <c r="J17" s="22" t="s">
        <v>327</v>
      </c>
      <c r="K17" s="22" t="s">
        <v>303</v>
      </c>
      <c r="L17" s="19"/>
      <c r="M17" s="52">
        <v>44781</v>
      </c>
      <c r="N17" s="52">
        <v>44857</v>
      </c>
      <c r="O17" s="20"/>
    </row>
    <row r="18" spans="1:15" ht="35.1" customHeight="1">
      <c r="A18" s="74">
        <v>15</v>
      </c>
      <c r="B18" s="294" t="s">
        <v>84</v>
      </c>
      <c r="C18" s="295"/>
      <c r="D18" s="65">
        <v>44873</v>
      </c>
      <c r="E18" s="27" t="s">
        <v>151</v>
      </c>
      <c r="F18" s="27">
        <v>7</v>
      </c>
      <c r="G18" s="225">
        <v>27</v>
      </c>
      <c r="H18" s="23">
        <v>54000</v>
      </c>
      <c r="I18" s="21"/>
      <c r="J18" s="22" t="s">
        <v>309</v>
      </c>
      <c r="K18" s="22" t="s">
        <v>310</v>
      </c>
      <c r="L18" s="239" t="s">
        <v>311</v>
      </c>
      <c r="M18" s="52">
        <v>44810</v>
      </c>
      <c r="N18" s="52">
        <v>44878</v>
      </c>
      <c r="O18" s="20"/>
    </row>
    <row r="19" spans="1:15" ht="35.1" customHeight="1">
      <c r="A19" s="74">
        <v>16</v>
      </c>
      <c r="B19" s="298" t="s">
        <v>158</v>
      </c>
      <c r="C19" s="299"/>
      <c r="D19" s="65">
        <v>44884</v>
      </c>
      <c r="E19" s="27" t="s">
        <v>147</v>
      </c>
      <c r="F19" s="27">
        <v>7</v>
      </c>
      <c r="G19" s="27">
        <v>28</v>
      </c>
      <c r="H19" s="23">
        <v>54000</v>
      </c>
      <c r="I19" s="21"/>
      <c r="J19" s="24" t="s">
        <v>326</v>
      </c>
      <c r="K19" s="24" t="s">
        <v>316</v>
      </c>
      <c r="L19" s="19"/>
      <c r="M19" s="52">
        <v>44811</v>
      </c>
      <c r="N19" s="52">
        <v>44895</v>
      </c>
      <c r="O19" s="20"/>
    </row>
    <row r="20" spans="1:15" ht="35.1" customHeight="1">
      <c r="A20" s="74">
        <v>17</v>
      </c>
      <c r="B20" s="294" t="s">
        <v>67</v>
      </c>
      <c r="C20" s="295"/>
      <c r="D20" s="65">
        <v>44895</v>
      </c>
      <c r="E20" s="27" t="s">
        <v>70</v>
      </c>
      <c r="F20" s="27">
        <v>5</v>
      </c>
      <c r="G20" s="225">
        <v>14</v>
      </c>
      <c r="H20" s="23">
        <v>28000</v>
      </c>
      <c r="I20" s="21"/>
      <c r="J20" s="24" t="s">
        <v>322</v>
      </c>
      <c r="K20" s="24" t="s">
        <v>323</v>
      </c>
      <c r="L20" s="19"/>
      <c r="M20" s="52">
        <v>44811</v>
      </c>
      <c r="N20" s="52">
        <v>44905</v>
      </c>
      <c r="O20" s="20"/>
    </row>
    <row r="21" spans="1:15" ht="35.1" customHeight="1">
      <c r="A21" s="74">
        <v>18</v>
      </c>
      <c r="B21" s="294" t="s">
        <v>152</v>
      </c>
      <c r="C21" s="295"/>
      <c r="D21" s="65">
        <v>44903</v>
      </c>
      <c r="E21" s="27" t="s">
        <v>103</v>
      </c>
      <c r="F21" s="27">
        <v>7</v>
      </c>
      <c r="G21" s="27">
        <v>36</v>
      </c>
      <c r="H21" s="23">
        <v>72000</v>
      </c>
      <c r="I21" s="21"/>
      <c r="J21" s="24" t="s">
        <v>324</v>
      </c>
      <c r="K21" s="24" t="s">
        <v>325</v>
      </c>
      <c r="L21" s="19"/>
      <c r="M21" s="52">
        <v>44804</v>
      </c>
      <c r="N21" s="52">
        <v>44907</v>
      </c>
      <c r="O21" s="41"/>
    </row>
    <row r="22" spans="1:15" ht="35.1" customHeight="1">
      <c r="A22" s="74">
        <v>19</v>
      </c>
      <c r="B22" s="294" t="s">
        <v>153</v>
      </c>
      <c r="C22" s="295"/>
      <c r="D22" s="65">
        <v>44932</v>
      </c>
      <c r="E22" s="27" t="s">
        <v>96</v>
      </c>
      <c r="F22" s="27">
        <v>7</v>
      </c>
      <c r="G22" s="27">
        <v>28</v>
      </c>
      <c r="H22" s="23">
        <v>56000</v>
      </c>
      <c r="I22" s="21"/>
      <c r="J22" s="24" t="s">
        <v>332</v>
      </c>
      <c r="K22" s="25" t="s">
        <v>333</v>
      </c>
      <c r="L22" s="239" t="s">
        <v>334</v>
      </c>
      <c r="M22" s="52">
        <v>44839</v>
      </c>
      <c r="N22" s="52">
        <v>44568</v>
      </c>
      <c r="O22" s="41"/>
    </row>
    <row r="23" spans="1:15" ht="35.1" customHeight="1">
      <c r="A23" s="74">
        <v>20</v>
      </c>
      <c r="B23" s="294" t="s">
        <v>159</v>
      </c>
      <c r="C23" s="295"/>
      <c r="D23" s="65">
        <v>44950</v>
      </c>
      <c r="E23" s="27" t="s">
        <v>145</v>
      </c>
      <c r="F23" s="27">
        <v>6</v>
      </c>
      <c r="G23" s="225">
        <v>15</v>
      </c>
      <c r="H23" s="23">
        <v>30000</v>
      </c>
      <c r="I23" s="21"/>
      <c r="J23" s="25" t="s">
        <v>344</v>
      </c>
      <c r="K23" s="25" t="s">
        <v>345</v>
      </c>
      <c r="L23" s="239" t="s">
        <v>343</v>
      </c>
      <c r="M23" s="52">
        <v>44867</v>
      </c>
      <c r="N23" s="52">
        <v>44956</v>
      </c>
      <c r="O23" s="20"/>
    </row>
    <row r="24" spans="1:15" ht="35.1" customHeight="1">
      <c r="A24" s="74">
        <v>21</v>
      </c>
      <c r="B24" s="294" t="s">
        <v>154</v>
      </c>
      <c r="C24" s="295"/>
      <c r="D24" s="164">
        <v>44964</v>
      </c>
      <c r="E24" s="27" t="s">
        <v>71</v>
      </c>
      <c r="F24" s="27">
        <v>7</v>
      </c>
      <c r="G24" s="225">
        <v>37</v>
      </c>
      <c r="H24" s="69">
        <v>74000</v>
      </c>
      <c r="I24" s="68"/>
      <c r="J24" s="79" t="s">
        <v>368</v>
      </c>
      <c r="K24" s="79" t="s">
        <v>369</v>
      </c>
      <c r="L24" s="19"/>
      <c r="M24" s="52">
        <v>44872</v>
      </c>
      <c r="N24" s="52">
        <v>44967</v>
      </c>
      <c r="O24" s="20"/>
    </row>
    <row r="25" spans="1:15" ht="37.5" customHeight="1">
      <c r="A25" s="74">
        <v>22</v>
      </c>
      <c r="B25" s="294" t="s">
        <v>85</v>
      </c>
      <c r="C25" s="295"/>
      <c r="D25" s="78">
        <v>44784</v>
      </c>
      <c r="E25" s="61" t="s">
        <v>155</v>
      </c>
      <c r="F25" s="27">
        <v>12</v>
      </c>
      <c r="G25" s="225">
        <v>44</v>
      </c>
      <c r="H25" s="69">
        <v>19200</v>
      </c>
      <c r="I25" s="68"/>
      <c r="J25" s="79" t="s">
        <v>312</v>
      </c>
      <c r="K25" s="79" t="s">
        <v>313</v>
      </c>
      <c r="L25" s="19"/>
      <c r="M25" s="52">
        <v>44774</v>
      </c>
      <c r="N25" s="52">
        <v>44785</v>
      </c>
      <c r="O25" s="20"/>
    </row>
    <row r="26" spans="1:15" ht="37.5" customHeight="1">
      <c r="A26" s="296" t="s">
        <v>86</v>
      </c>
      <c r="B26" s="296"/>
      <c r="C26" s="296"/>
      <c r="D26" s="296"/>
      <c r="E26" s="296"/>
      <c r="F26" s="296"/>
      <c r="G26" s="296"/>
      <c r="H26" s="296"/>
      <c r="I26" s="296"/>
      <c r="J26" s="296"/>
      <c r="K26" s="296"/>
      <c r="L26" s="296"/>
      <c r="M26" s="296"/>
      <c r="N26" s="296"/>
      <c r="O26" s="63"/>
    </row>
    <row r="27" spans="1:15" ht="35.1" customHeight="1">
      <c r="A27" s="74">
        <v>1</v>
      </c>
      <c r="B27" s="294" t="s">
        <v>168</v>
      </c>
      <c r="C27" s="295"/>
      <c r="D27" s="65">
        <v>44695</v>
      </c>
      <c r="E27" s="27" t="s">
        <v>97</v>
      </c>
      <c r="F27" s="27">
        <v>2</v>
      </c>
      <c r="G27" s="34">
        <v>7</v>
      </c>
      <c r="H27" s="21"/>
      <c r="I27" s="23">
        <v>6000</v>
      </c>
      <c r="J27" s="117" t="s">
        <v>230</v>
      </c>
      <c r="K27" s="24"/>
      <c r="M27" s="52">
        <v>44600</v>
      </c>
      <c r="N27" s="52">
        <v>44700</v>
      </c>
      <c r="O27" s="20"/>
    </row>
    <row r="28" spans="1:15" ht="35.1" customHeight="1">
      <c r="A28" s="74">
        <v>2</v>
      </c>
      <c r="B28" s="294" t="s">
        <v>87</v>
      </c>
      <c r="C28" s="295"/>
      <c r="D28" s="65">
        <v>44702</v>
      </c>
      <c r="E28" s="17" t="s">
        <v>71</v>
      </c>
      <c r="F28" s="220">
        <v>3</v>
      </c>
      <c r="G28" s="34">
        <v>24</v>
      </c>
      <c r="H28" s="21"/>
      <c r="I28" s="23">
        <v>9000</v>
      </c>
      <c r="J28" s="24" t="s">
        <v>236</v>
      </c>
      <c r="K28" s="24"/>
      <c r="M28" s="52">
        <v>44600</v>
      </c>
      <c r="N28" s="20">
        <v>44711</v>
      </c>
      <c r="O28" s="20"/>
    </row>
    <row r="29" spans="1:15" ht="35.1" customHeight="1">
      <c r="A29" s="74">
        <v>3</v>
      </c>
      <c r="B29" s="294" t="s">
        <v>160</v>
      </c>
      <c r="C29" s="295"/>
      <c r="D29" s="65">
        <v>44723</v>
      </c>
      <c r="E29" s="27" t="s">
        <v>92</v>
      </c>
      <c r="F29" s="220">
        <v>3</v>
      </c>
      <c r="G29" s="34">
        <v>19</v>
      </c>
      <c r="H29" s="21"/>
      <c r="I29" s="23">
        <v>9000</v>
      </c>
      <c r="J29" s="22" t="s">
        <v>251</v>
      </c>
      <c r="K29" s="22"/>
      <c r="M29" s="52">
        <v>44600</v>
      </c>
      <c r="N29" s="20">
        <v>44727</v>
      </c>
      <c r="O29" s="20"/>
    </row>
    <row r="30" spans="1:15" ht="35.1" customHeight="1">
      <c r="A30" s="74">
        <v>4</v>
      </c>
      <c r="B30" s="294" t="s">
        <v>167</v>
      </c>
      <c r="C30" s="295"/>
      <c r="D30" s="65">
        <v>44737</v>
      </c>
      <c r="E30" s="17" t="s">
        <v>162</v>
      </c>
      <c r="F30" s="27">
        <v>3</v>
      </c>
      <c r="G30" s="18">
        <v>6</v>
      </c>
      <c r="H30" s="21"/>
      <c r="I30" s="23">
        <v>9000</v>
      </c>
      <c r="J30" s="111" t="s">
        <v>255</v>
      </c>
      <c r="K30" s="116"/>
      <c r="M30" s="52">
        <v>44600</v>
      </c>
      <c r="N30" s="20">
        <v>44743</v>
      </c>
      <c r="O30" s="20"/>
    </row>
    <row r="31" spans="1:15" ht="35.1" customHeight="1">
      <c r="A31" s="74">
        <v>5</v>
      </c>
      <c r="B31" s="294" t="s">
        <v>161</v>
      </c>
      <c r="C31" s="295"/>
      <c r="D31" s="65">
        <v>44814</v>
      </c>
      <c r="E31" s="27" t="s">
        <v>98</v>
      </c>
      <c r="F31" s="220">
        <v>3</v>
      </c>
      <c r="G31" s="18">
        <v>18</v>
      </c>
      <c r="H31" s="21"/>
      <c r="I31" s="23">
        <v>9000</v>
      </c>
      <c r="J31" s="22" t="s">
        <v>299</v>
      </c>
      <c r="K31" s="22"/>
      <c r="M31" s="52">
        <v>44600</v>
      </c>
      <c r="N31" s="20">
        <v>44851</v>
      </c>
      <c r="O31" s="20"/>
    </row>
    <row r="32" spans="1:15" ht="35.1" customHeight="1">
      <c r="A32" s="74">
        <v>6</v>
      </c>
      <c r="B32" s="294" t="s">
        <v>163</v>
      </c>
      <c r="C32" s="295"/>
      <c r="D32" s="65">
        <v>44849</v>
      </c>
      <c r="E32" s="27" t="s">
        <v>99</v>
      </c>
      <c r="F32" s="220">
        <v>4</v>
      </c>
      <c r="G32" s="18">
        <v>17</v>
      </c>
      <c r="H32" s="21"/>
      <c r="I32" s="23">
        <v>12000</v>
      </c>
      <c r="J32" s="24" t="s">
        <v>298</v>
      </c>
      <c r="K32" s="24"/>
      <c r="M32" s="52">
        <v>44600</v>
      </c>
      <c r="N32" s="20">
        <v>44852</v>
      </c>
      <c r="O32" s="20"/>
    </row>
    <row r="33" spans="1:16" ht="35.1" customHeight="1">
      <c r="A33" s="74">
        <v>7</v>
      </c>
      <c r="B33" s="294" t="s">
        <v>164</v>
      </c>
      <c r="C33" s="295"/>
      <c r="D33" s="65">
        <v>44870</v>
      </c>
      <c r="E33" s="17" t="s">
        <v>165</v>
      </c>
      <c r="F33" s="61">
        <v>4</v>
      </c>
      <c r="G33" s="67">
        <v>24</v>
      </c>
      <c r="H33" s="68"/>
      <c r="I33" s="69">
        <v>12000</v>
      </c>
      <c r="J33" s="77" t="s">
        <v>314</v>
      </c>
      <c r="K33" s="77"/>
      <c r="M33" s="52">
        <v>44600</v>
      </c>
      <c r="N33" s="20">
        <v>44874</v>
      </c>
      <c r="O33" s="20"/>
    </row>
    <row r="34" spans="1:16" ht="35.1" customHeight="1">
      <c r="A34" s="74">
        <v>8</v>
      </c>
      <c r="B34" s="294" t="s">
        <v>166</v>
      </c>
      <c r="C34" s="295"/>
      <c r="D34" s="78">
        <v>44891</v>
      </c>
      <c r="E34" s="61" t="s">
        <v>100</v>
      </c>
      <c r="F34" s="61">
        <v>2</v>
      </c>
      <c r="G34" s="67">
        <v>19</v>
      </c>
      <c r="H34" s="68"/>
      <c r="I34" s="69">
        <v>6000</v>
      </c>
      <c r="J34" s="77" t="s">
        <v>315</v>
      </c>
      <c r="K34" s="77"/>
      <c r="M34" s="52">
        <v>44600</v>
      </c>
      <c r="N34" s="70">
        <v>44892</v>
      </c>
      <c r="O34" s="20"/>
    </row>
    <row r="35" spans="1:16" ht="35.1" customHeight="1">
      <c r="A35" s="296" t="s">
        <v>80</v>
      </c>
      <c r="B35" s="296"/>
      <c r="C35" s="296"/>
      <c r="D35" s="296"/>
      <c r="E35" s="296"/>
      <c r="F35" s="296"/>
      <c r="G35" s="296"/>
      <c r="H35" s="296"/>
      <c r="I35" s="296"/>
      <c r="J35" s="296"/>
      <c r="K35" s="296"/>
      <c r="L35" s="296"/>
      <c r="M35" s="296"/>
      <c r="N35" s="296"/>
      <c r="O35" s="63"/>
    </row>
    <row r="36" spans="1:16" ht="35.1" customHeight="1">
      <c r="A36" s="74">
        <v>1</v>
      </c>
      <c r="B36" s="294" t="s">
        <v>74</v>
      </c>
      <c r="C36" s="295"/>
      <c r="D36" s="65">
        <v>44653</v>
      </c>
      <c r="E36" s="27" t="s">
        <v>72</v>
      </c>
      <c r="F36" s="27">
        <v>9</v>
      </c>
      <c r="G36" s="18">
        <v>16</v>
      </c>
      <c r="H36" s="23">
        <v>16000</v>
      </c>
      <c r="I36" s="21"/>
      <c r="J36" s="118" t="s">
        <v>235</v>
      </c>
      <c r="K36" s="116"/>
      <c r="M36" s="52">
        <v>44634</v>
      </c>
      <c r="N36" s="52">
        <v>44655</v>
      </c>
      <c r="O36" s="20"/>
    </row>
    <row r="37" spans="1:16" ht="35.1" customHeight="1">
      <c r="A37" s="84">
        <v>2</v>
      </c>
      <c r="B37" s="294" t="s">
        <v>169</v>
      </c>
      <c r="C37" s="295"/>
      <c r="D37" s="103" t="s">
        <v>231</v>
      </c>
      <c r="E37" s="27" t="s">
        <v>193</v>
      </c>
      <c r="F37" s="27">
        <v>32</v>
      </c>
      <c r="G37" s="18">
        <v>1000</v>
      </c>
      <c r="H37" s="21"/>
      <c r="I37" s="21"/>
      <c r="J37" s="292" t="s">
        <v>234</v>
      </c>
      <c r="K37" s="293"/>
      <c r="M37" s="52">
        <v>44634</v>
      </c>
      <c r="N37" s="52">
        <v>44702</v>
      </c>
      <c r="O37" s="20"/>
    </row>
    <row r="38" spans="1:16" ht="35.1" customHeight="1">
      <c r="A38" s="74">
        <v>3</v>
      </c>
      <c r="B38" s="294" t="s">
        <v>75</v>
      </c>
      <c r="C38" s="295"/>
      <c r="D38" s="62" t="s">
        <v>218</v>
      </c>
      <c r="E38" s="27" t="s">
        <v>72</v>
      </c>
      <c r="F38" s="39"/>
      <c r="G38" s="38"/>
      <c r="H38" s="21"/>
      <c r="I38" s="21"/>
      <c r="J38" s="22"/>
      <c r="K38" s="22"/>
      <c r="M38" s="51"/>
      <c r="N38" s="52"/>
      <c r="O38" s="20"/>
    </row>
    <row r="39" spans="1:16" ht="46.9" customHeight="1">
      <c r="A39" s="74">
        <v>4</v>
      </c>
      <c r="B39" s="294" t="s">
        <v>76</v>
      </c>
      <c r="C39" s="295"/>
      <c r="D39" s="230" t="s">
        <v>266</v>
      </c>
      <c r="E39" s="27" t="s">
        <v>193</v>
      </c>
      <c r="F39" s="27">
        <v>47</v>
      </c>
      <c r="G39" s="18">
        <v>3000</v>
      </c>
      <c r="H39" s="21"/>
      <c r="I39" s="21"/>
      <c r="J39" s="300" t="s">
        <v>288</v>
      </c>
      <c r="K39" s="301"/>
      <c r="M39" s="52">
        <v>44750</v>
      </c>
      <c r="N39" s="52">
        <v>44839</v>
      </c>
      <c r="O39" s="20"/>
    </row>
    <row r="40" spans="1:16" ht="34.5" customHeight="1">
      <c r="A40" s="74">
        <v>5</v>
      </c>
      <c r="B40" s="294" t="s">
        <v>289</v>
      </c>
      <c r="C40" s="295"/>
      <c r="D40" s="62" t="s">
        <v>339</v>
      </c>
      <c r="E40" s="27" t="s">
        <v>73</v>
      </c>
      <c r="F40" s="39"/>
      <c r="G40" s="18"/>
      <c r="H40" s="21"/>
      <c r="I40" s="23"/>
      <c r="J40" s="24"/>
      <c r="K40" s="24"/>
      <c r="M40" s="51"/>
      <c r="N40" s="52"/>
      <c r="O40" s="20"/>
    </row>
    <row r="41" spans="1:16" ht="35.1" customHeight="1">
      <c r="A41" s="76">
        <v>6</v>
      </c>
      <c r="B41" s="294" t="s">
        <v>77</v>
      </c>
      <c r="C41" s="295"/>
      <c r="D41" s="62">
        <v>44990</v>
      </c>
      <c r="E41" s="27" t="s">
        <v>73</v>
      </c>
      <c r="F41" s="39"/>
      <c r="G41" s="18"/>
      <c r="H41" s="21"/>
      <c r="I41" s="23"/>
      <c r="J41" s="24"/>
      <c r="K41" s="24"/>
      <c r="M41" s="51"/>
      <c r="N41" s="52"/>
      <c r="O41" s="20"/>
      <c r="P41" s="29"/>
    </row>
    <row r="42" spans="1:16" ht="35.1" customHeight="1">
      <c r="A42" s="297" t="s">
        <v>78</v>
      </c>
      <c r="B42" s="297"/>
      <c r="C42" s="297"/>
      <c r="D42" s="297"/>
      <c r="E42" s="297"/>
      <c r="F42" s="297"/>
      <c r="G42" s="297"/>
      <c r="H42" s="297"/>
      <c r="I42" s="297"/>
      <c r="J42" s="297"/>
      <c r="K42" s="297"/>
      <c r="L42" s="297"/>
      <c r="M42" s="297"/>
      <c r="N42" s="297"/>
      <c r="O42" s="63"/>
      <c r="P42" s="29"/>
    </row>
    <row r="43" spans="1:16" ht="44.1" customHeight="1">
      <c r="A43" s="73">
        <v>1</v>
      </c>
      <c r="B43" s="93" t="s">
        <v>174</v>
      </c>
      <c r="C43" s="71" t="s">
        <v>90</v>
      </c>
      <c r="D43" s="192" t="s">
        <v>181</v>
      </c>
      <c r="E43" s="74" t="s">
        <v>91</v>
      </c>
      <c r="F43" s="27" t="s">
        <v>172</v>
      </c>
      <c r="G43" s="27" t="s">
        <v>173</v>
      </c>
      <c r="H43" s="21"/>
      <c r="I43" s="36" t="s">
        <v>239</v>
      </c>
      <c r="J43" s="37"/>
      <c r="K43" s="22"/>
      <c r="M43" s="52">
        <v>44599</v>
      </c>
      <c r="N43" s="50" t="s">
        <v>181</v>
      </c>
      <c r="O43" s="20"/>
    </row>
    <row r="44" spans="1:16" ht="35.1" customHeight="1">
      <c r="A44" s="83">
        <v>2</v>
      </c>
      <c r="B44" s="93" t="s">
        <v>227</v>
      </c>
      <c r="C44" s="71" t="s">
        <v>225</v>
      </c>
      <c r="D44" s="95">
        <v>44705</v>
      </c>
      <c r="E44" s="74" t="s">
        <v>71</v>
      </c>
      <c r="F44" s="27">
        <v>4</v>
      </c>
      <c r="G44" s="27">
        <v>23</v>
      </c>
      <c r="H44" s="21"/>
      <c r="I44" s="36">
        <v>25000</v>
      </c>
      <c r="J44" s="37" t="s">
        <v>285</v>
      </c>
      <c r="K44" s="22" t="s">
        <v>240</v>
      </c>
      <c r="M44" s="52">
        <v>44691</v>
      </c>
      <c r="N44" s="52">
        <v>44711</v>
      </c>
      <c r="O44" s="20"/>
      <c r="P44" s="29"/>
    </row>
    <row r="45" spans="1:16" ht="35.1" customHeight="1">
      <c r="A45" s="74">
        <v>3</v>
      </c>
      <c r="B45" s="215" t="s">
        <v>214</v>
      </c>
      <c r="C45" s="71" t="s">
        <v>215</v>
      </c>
      <c r="D45" s="62">
        <v>44713</v>
      </c>
      <c r="E45" s="27" t="s">
        <v>91</v>
      </c>
      <c r="F45" s="74">
        <v>4</v>
      </c>
      <c r="G45" s="74">
        <v>19</v>
      </c>
      <c r="H45" s="99"/>
      <c r="I45" s="98">
        <v>50000</v>
      </c>
      <c r="J45" s="237" t="s">
        <v>244</v>
      </c>
      <c r="K45" s="238" t="s">
        <v>245</v>
      </c>
      <c r="L45" s="233"/>
      <c r="M45" s="52">
        <v>44689</v>
      </c>
      <c r="N45" s="52">
        <v>44717</v>
      </c>
      <c r="O45" s="95"/>
      <c r="P45" s="81"/>
    </row>
    <row r="46" spans="1:16" ht="35.1" customHeight="1">
      <c r="A46" s="72">
        <v>4</v>
      </c>
      <c r="B46" s="93" t="s">
        <v>224</v>
      </c>
      <c r="C46" s="71" t="s">
        <v>241</v>
      </c>
      <c r="D46" s="95">
        <v>44729</v>
      </c>
      <c r="E46" s="74" t="s">
        <v>102</v>
      </c>
      <c r="F46" s="27">
        <v>13</v>
      </c>
      <c r="G46" s="225">
        <v>106</v>
      </c>
      <c r="H46" s="100"/>
      <c r="I46" s="98">
        <v>106000</v>
      </c>
      <c r="J46" s="97" t="s">
        <v>252</v>
      </c>
      <c r="K46" s="96"/>
      <c r="L46" s="233"/>
      <c r="M46" s="52">
        <v>44692</v>
      </c>
      <c r="N46" s="52">
        <v>44730</v>
      </c>
      <c r="O46" s="104"/>
      <c r="P46" s="81"/>
    </row>
    <row r="47" spans="1:16" ht="57" customHeight="1">
      <c r="A47" s="74">
        <v>5</v>
      </c>
      <c r="B47" s="215" t="s">
        <v>274</v>
      </c>
      <c r="C47" s="71" t="s">
        <v>272</v>
      </c>
      <c r="D47" s="95">
        <v>44830</v>
      </c>
      <c r="E47" s="74" t="s">
        <v>265</v>
      </c>
      <c r="F47" s="27">
        <v>16</v>
      </c>
      <c r="G47" s="27">
        <v>159</v>
      </c>
      <c r="H47" s="100"/>
      <c r="I47" s="23">
        <v>128000</v>
      </c>
      <c r="J47" s="24" t="s">
        <v>283</v>
      </c>
      <c r="K47" s="24"/>
      <c r="L47" s="233"/>
      <c r="M47" s="52">
        <v>44812</v>
      </c>
      <c r="N47" s="52" t="s">
        <v>284</v>
      </c>
      <c r="O47" s="95"/>
      <c r="P47" s="81"/>
    </row>
    <row r="48" spans="1:16" ht="37.9" customHeight="1">
      <c r="A48" s="74">
        <v>6</v>
      </c>
      <c r="B48" s="215" t="s">
        <v>275</v>
      </c>
      <c r="C48" s="71" t="s">
        <v>273</v>
      </c>
      <c r="D48" s="95">
        <v>44831</v>
      </c>
      <c r="E48" s="74" t="s">
        <v>71</v>
      </c>
      <c r="F48" s="74">
        <v>10</v>
      </c>
      <c r="G48" s="110">
        <v>115</v>
      </c>
      <c r="H48" s="100"/>
      <c r="I48" s="98">
        <v>82000</v>
      </c>
      <c r="J48" s="112" t="s">
        <v>286</v>
      </c>
      <c r="K48" s="238" t="s">
        <v>287</v>
      </c>
      <c r="L48" s="233"/>
      <c r="M48" s="52">
        <v>44809</v>
      </c>
      <c r="N48" s="52">
        <v>44838</v>
      </c>
      <c r="O48" s="95"/>
      <c r="P48" s="81"/>
    </row>
    <row r="49" spans="1:16" ht="35.1" customHeight="1">
      <c r="A49" s="74">
        <v>7</v>
      </c>
      <c r="B49" s="215" t="s">
        <v>276</v>
      </c>
      <c r="C49" s="71" t="s">
        <v>273</v>
      </c>
      <c r="D49" s="95">
        <v>44841</v>
      </c>
      <c r="E49" s="74" t="s">
        <v>271</v>
      </c>
      <c r="F49" s="74">
        <v>5</v>
      </c>
      <c r="G49" s="74">
        <v>52</v>
      </c>
      <c r="H49" s="100"/>
      <c r="I49" s="98">
        <v>42500</v>
      </c>
      <c r="J49" s="236" t="s">
        <v>296</v>
      </c>
      <c r="K49" s="96"/>
      <c r="L49" s="233"/>
      <c r="M49" s="52">
        <v>44811</v>
      </c>
      <c r="N49" s="52">
        <v>44846</v>
      </c>
      <c r="O49" s="95"/>
      <c r="P49" s="81"/>
    </row>
    <row r="50" spans="1:16" ht="42" customHeight="1">
      <c r="A50" s="74">
        <v>8</v>
      </c>
      <c r="B50" s="215" t="s">
        <v>304</v>
      </c>
      <c r="C50" s="71" t="s">
        <v>219</v>
      </c>
      <c r="D50" s="95">
        <v>44860</v>
      </c>
      <c r="E50" s="74" t="s">
        <v>91</v>
      </c>
      <c r="F50" s="74">
        <v>4</v>
      </c>
      <c r="G50" s="225">
        <v>24</v>
      </c>
      <c r="H50" s="100"/>
      <c r="I50" s="98">
        <v>50000</v>
      </c>
      <c r="J50" s="112" t="s">
        <v>300</v>
      </c>
      <c r="K50" s="238" t="s">
        <v>245</v>
      </c>
      <c r="L50" s="233"/>
      <c r="M50" s="52">
        <v>44842</v>
      </c>
      <c r="N50" s="52">
        <v>44865</v>
      </c>
      <c r="O50" s="95"/>
      <c r="P50" s="81"/>
    </row>
    <row r="51" spans="1:16" ht="35.1" customHeight="1">
      <c r="A51" s="74">
        <v>9</v>
      </c>
      <c r="B51" s="215" t="s">
        <v>228</v>
      </c>
      <c r="C51" s="71"/>
      <c r="D51" s="95" t="s">
        <v>218</v>
      </c>
      <c r="E51" s="74" t="s">
        <v>229</v>
      </c>
      <c r="F51" s="105"/>
      <c r="G51" s="101"/>
      <c r="H51" s="100"/>
      <c r="I51" s="98"/>
      <c r="J51" s="74"/>
      <c r="K51" s="96"/>
      <c r="L51" s="233"/>
      <c r="M51" s="166"/>
      <c r="N51" s="52"/>
      <c r="O51" s="95"/>
      <c r="P51" s="81"/>
    </row>
    <row r="52" spans="1:16" ht="35.1" customHeight="1">
      <c r="A52" s="88">
        <v>10</v>
      </c>
      <c r="B52" s="74" t="s">
        <v>335</v>
      </c>
      <c r="C52" s="71" t="s">
        <v>346</v>
      </c>
      <c r="D52" s="95">
        <v>44943</v>
      </c>
      <c r="E52" s="74" t="s">
        <v>336</v>
      </c>
      <c r="F52" s="74">
        <v>3</v>
      </c>
      <c r="G52" s="74">
        <v>37</v>
      </c>
      <c r="H52" s="100"/>
      <c r="I52" s="98">
        <v>21000</v>
      </c>
      <c r="J52" s="240" t="s">
        <v>347</v>
      </c>
      <c r="K52" s="96"/>
      <c r="L52" s="232"/>
      <c r="M52" s="52">
        <v>44923</v>
      </c>
      <c r="N52" s="52">
        <v>44944</v>
      </c>
      <c r="O52" s="95"/>
      <c r="P52" s="81"/>
    </row>
    <row r="53" spans="1:16" ht="35.1" customHeight="1">
      <c r="A53" s="74">
        <v>11</v>
      </c>
      <c r="B53" s="234"/>
      <c r="C53" s="71"/>
      <c r="D53" s="95"/>
      <c r="E53" s="74"/>
      <c r="F53" s="74"/>
      <c r="G53" s="113"/>
      <c r="H53" s="100"/>
      <c r="I53" s="98"/>
      <c r="J53" s="114" t="s">
        <v>365</v>
      </c>
      <c r="K53" s="113"/>
      <c r="L53" s="108"/>
      <c r="M53" s="166"/>
      <c r="N53" s="52"/>
      <c r="O53" s="109"/>
    </row>
    <row r="54" spans="1:16" ht="35.1" customHeight="1">
      <c r="A54" s="74">
        <v>12</v>
      </c>
      <c r="B54" s="110"/>
      <c r="C54" s="71"/>
      <c r="D54" s="106"/>
      <c r="E54" s="74"/>
      <c r="F54" s="121"/>
      <c r="G54" s="101"/>
      <c r="H54" s="100"/>
      <c r="I54" s="98"/>
      <c r="J54" s="74"/>
      <c r="K54" s="96"/>
      <c r="L54" s="108"/>
      <c r="M54" s="166"/>
      <c r="N54" s="52"/>
      <c r="O54" s="109"/>
    </row>
    <row r="55" spans="1:16" ht="35.1" customHeight="1">
      <c r="A55" s="74">
        <v>13</v>
      </c>
      <c r="B55" s="110"/>
      <c r="C55" s="71"/>
      <c r="D55" s="95"/>
      <c r="E55" s="74"/>
      <c r="F55" s="74"/>
      <c r="G55" s="101"/>
      <c r="H55" s="100"/>
      <c r="I55" s="98"/>
      <c r="J55" s="115"/>
      <c r="K55" s="96"/>
      <c r="L55" s="108"/>
      <c r="M55" s="166"/>
      <c r="N55" s="52"/>
      <c r="O55" s="109"/>
    </row>
    <row r="56" spans="1:16" ht="35.1" customHeight="1">
      <c r="A56" s="74">
        <v>14</v>
      </c>
      <c r="B56" s="74"/>
      <c r="C56" s="71"/>
      <c r="D56" s="106"/>
      <c r="E56" s="74"/>
      <c r="F56" s="121"/>
      <c r="G56" s="101"/>
      <c r="H56" s="100"/>
      <c r="I56" s="98"/>
      <c r="J56" s="74"/>
      <c r="K56" s="96"/>
      <c r="L56" s="108"/>
      <c r="M56" s="166"/>
      <c r="N56" s="52"/>
      <c r="O56" s="109"/>
    </row>
    <row r="57" spans="1:16" ht="35.1" customHeight="1">
      <c r="A57" s="74">
        <v>15</v>
      </c>
      <c r="B57" s="110"/>
      <c r="C57" s="71"/>
      <c r="D57" s="95"/>
      <c r="E57" s="74"/>
      <c r="F57" s="119"/>
      <c r="G57" s="101"/>
      <c r="H57" s="100"/>
      <c r="I57" s="98"/>
      <c r="J57" s="115"/>
      <c r="K57" s="96"/>
      <c r="L57" s="108"/>
      <c r="M57" s="166"/>
      <c r="N57" s="52"/>
      <c r="O57" s="109"/>
    </row>
    <row r="58" spans="1:16" ht="35.1" customHeight="1">
      <c r="A58" s="74">
        <v>16</v>
      </c>
      <c r="B58" s="110"/>
      <c r="C58" s="71"/>
      <c r="D58" s="62"/>
      <c r="E58" s="74"/>
      <c r="F58" s="74"/>
      <c r="G58" s="101"/>
      <c r="H58" s="100"/>
      <c r="I58" s="98"/>
      <c r="J58" s="122"/>
      <c r="K58" s="96"/>
      <c r="L58" s="108"/>
      <c r="M58" s="166"/>
      <c r="N58" s="52"/>
      <c r="O58" s="109"/>
    </row>
    <row r="59" spans="1:16" ht="35.1" customHeight="1">
      <c r="A59" s="74">
        <v>17</v>
      </c>
      <c r="B59" s="74"/>
      <c r="C59" s="71"/>
      <c r="D59" s="95"/>
      <c r="E59" s="74"/>
      <c r="F59" s="74"/>
      <c r="G59" s="101"/>
      <c r="H59" s="100"/>
      <c r="I59" s="98"/>
      <c r="J59" s="120"/>
      <c r="K59" s="96"/>
      <c r="L59" s="108"/>
      <c r="M59" s="166"/>
      <c r="N59" s="52"/>
      <c r="O59" s="109"/>
    </row>
    <row r="60" spans="1:16" ht="35.1" customHeight="1">
      <c r="A60" s="296" t="s">
        <v>171</v>
      </c>
      <c r="B60" s="296"/>
      <c r="C60" s="296"/>
      <c r="D60" s="296"/>
      <c r="E60" s="296"/>
      <c r="F60" s="296"/>
      <c r="G60" s="296"/>
      <c r="H60" s="296"/>
      <c r="I60" s="296"/>
      <c r="J60" s="296"/>
      <c r="K60" s="296"/>
      <c r="L60" s="296"/>
      <c r="M60" s="296"/>
      <c r="N60" s="296"/>
      <c r="O60" s="94"/>
    </row>
    <row r="61" spans="1:16" ht="35.1" customHeight="1">
      <c r="A61" s="74">
        <v>1</v>
      </c>
      <c r="B61" s="294" t="s">
        <v>156</v>
      </c>
      <c r="C61" s="295"/>
      <c r="D61" s="62">
        <v>44994</v>
      </c>
      <c r="E61" s="27" t="s">
        <v>88</v>
      </c>
      <c r="F61" s="27"/>
      <c r="G61" s="18"/>
      <c r="H61" s="23"/>
      <c r="I61" s="21"/>
      <c r="J61" s="25"/>
      <c r="K61" s="25"/>
      <c r="L61" s="19"/>
      <c r="M61" s="52">
        <v>44900</v>
      </c>
      <c r="N61" s="52"/>
      <c r="O61" s="20"/>
    </row>
    <row r="62" spans="1:16" ht="34.9" customHeight="1">
      <c r="A62" s="74">
        <v>2</v>
      </c>
      <c r="B62" s="294" t="s">
        <v>81</v>
      </c>
      <c r="C62" s="295"/>
      <c r="D62" s="65">
        <v>45009</v>
      </c>
      <c r="E62" s="27" t="s">
        <v>102</v>
      </c>
      <c r="F62" s="27"/>
      <c r="G62" s="18"/>
      <c r="H62" s="23"/>
      <c r="I62" s="21"/>
      <c r="J62" s="25"/>
      <c r="K62" s="25"/>
      <c r="L62" s="19"/>
      <c r="M62" s="52">
        <v>44933</v>
      </c>
      <c r="N62" s="52"/>
      <c r="O62" s="20"/>
    </row>
    <row r="63" spans="1:16" ht="34.35" customHeight="1">
      <c r="A63" s="74">
        <v>3</v>
      </c>
      <c r="B63" s="294" t="s">
        <v>157</v>
      </c>
      <c r="C63" s="295"/>
      <c r="D63" s="65">
        <v>45011</v>
      </c>
      <c r="E63" s="102" t="s">
        <v>328</v>
      </c>
      <c r="F63" s="27"/>
      <c r="G63" s="18"/>
      <c r="H63" s="23"/>
      <c r="I63" s="21"/>
      <c r="J63" s="25"/>
      <c r="K63" s="25"/>
      <c r="L63" s="19"/>
      <c r="M63" s="52">
        <v>44902</v>
      </c>
      <c r="N63" s="52"/>
      <c r="O63" s="20"/>
    </row>
    <row r="64" spans="1:16" ht="14.45" customHeight="1">
      <c r="B64" s="66"/>
      <c r="C64" s="64"/>
    </row>
    <row r="68" ht="14.45" customHeight="1"/>
  </sheetData>
  <sheetProtection selectLockedCells="1" selectUnlockedCells="1"/>
  <mergeCells count="48">
    <mergeCell ref="J39:K39"/>
    <mergeCell ref="B12:C12"/>
    <mergeCell ref="A1:N1"/>
    <mergeCell ref="A3:N3"/>
    <mergeCell ref="A26:N26"/>
    <mergeCell ref="B8:C8"/>
    <mergeCell ref="B9:C9"/>
    <mergeCell ref="B10:C10"/>
    <mergeCell ref="B11:C11"/>
    <mergeCell ref="B2:C2"/>
    <mergeCell ref="B4:C4"/>
    <mergeCell ref="B5:C5"/>
    <mergeCell ref="B6:C6"/>
    <mergeCell ref="B7:C7"/>
    <mergeCell ref="B25:C25"/>
    <mergeCell ref="B13:C13"/>
    <mergeCell ref="B14:C14"/>
    <mergeCell ref="B15:C15"/>
    <mergeCell ref="B16:C16"/>
    <mergeCell ref="B17:C17"/>
    <mergeCell ref="B18:C18"/>
    <mergeCell ref="B19:C19"/>
    <mergeCell ref="B20:C20"/>
    <mergeCell ref="B21:C21"/>
    <mergeCell ref="B22:C22"/>
    <mergeCell ref="B23:C23"/>
    <mergeCell ref="B37:C37"/>
    <mergeCell ref="B61:C61"/>
    <mergeCell ref="B38:C38"/>
    <mergeCell ref="B39:C39"/>
    <mergeCell ref="B40:C40"/>
    <mergeCell ref="B41:C41"/>
    <mergeCell ref="J37:K37"/>
    <mergeCell ref="B24:C24"/>
    <mergeCell ref="B62:C62"/>
    <mergeCell ref="B63:C63"/>
    <mergeCell ref="B27:C27"/>
    <mergeCell ref="B28:C28"/>
    <mergeCell ref="B29:C29"/>
    <mergeCell ref="B30:C30"/>
    <mergeCell ref="B31:C31"/>
    <mergeCell ref="A35:N35"/>
    <mergeCell ref="A42:N42"/>
    <mergeCell ref="A60:N60"/>
    <mergeCell ref="B32:C32"/>
    <mergeCell ref="B33:C33"/>
    <mergeCell ref="B34:C34"/>
    <mergeCell ref="B36:C36"/>
  </mergeCells>
  <phoneticPr fontId="2"/>
  <pageMargins left="0.59055118110236227" right="0.19685039370078741" top="0.47244094488188981" bottom="7.874015748031496E-2" header="0.78740157480314965" footer="0.78740157480314965"/>
  <pageSetup paperSize="9" scale="37" firstPageNumber="0" orientation="portrait" horizontalDpi="4294967293"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会計簿</vt:lpstr>
      <vt:lpstr>事業部収支</vt:lpstr>
      <vt:lpstr>活動実績</vt:lpstr>
      <vt:lpstr>事業部収支!__xlnm.Print_Area</vt:lpstr>
      <vt:lpstr>活動実績!Print_Area</vt:lpstr>
      <vt:lpstr>事業部収支!Print_Area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FUKUDA</dc:creator>
  <cp:lastModifiedBy>mamoru hasegawa</cp:lastModifiedBy>
  <cp:lastPrinted>2023-02-09T00:41:36Z</cp:lastPrinted>
  <dcterms:created xsi:type="dcterms:W3CDTF">2016-02-11T01:13:39Z</dcterms:created>
  <dcterms:modified xsi:type="dcterms:W3CDTF">2023-03-30T03:29:41Z</dcterms:modified>
</cp:coreProperties>
</file>